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График оценочных процедур" sheetId="5" r:id="rId1"/>
  </sheets>
  <definedNames>
    <definedName name="_xlnm.Print_Titles" localSheetId="0">'График оценочных процедур'!$1:$8</definedName>
    <definedName name="_xlnm.Print_Area" localSheetId="0">'График оценочных процедур'!$A$1:$AY$298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97" i="5"/>
  <c r="AR296"/>
  <c r="AR295"/>
  <c r="AR292"/>
  <c r="AR291"/>
  <c r="AR290"/>
  <c r="AR289"/>
  <c r="AR288"/>
  <c r="AR285"/>
  <c r="AR284"/>
  <c r="AR283"/>
  <c r="AR277"/>
  <c r="AR276"/>
  <c r="AR275"/>
  <c r="AR274"/>
  <c r="AR273"/>
  <c r="AR271"/>
  <c r="AR270"/>
  <c r="AR269"/>
  <c r="AR268"/>
  <c r="AR266"/>
  <c r="AR267"/>
  <c r="AR265"/>
  <c r="AR264"/>
  <c r="AR263"/>
  <c r="AR262"/>
  <c r="AR257"/>
  <c r="AR256"/>
  <c r="AR255"/>
  <c r="AR254"/>
  <c r="AR253"/>
  <c r="AR252"/>
  <c r="AR251"/>
  <c r="AR250"/>
  <c r="AR249"/>
  <c r="AR248"/>
  <c r="AR247"/>
  <c r="AR243"/>
  <c r="AR244"/>
  <c r="AR245"/>
  <c r="AR246"/>
  <c r="AR242"/>
  <c r="AR237"/>
  <c r="AR236"/>
  <c r="AR231"/>
  <c r="AR232"/>
  <c r="AR233"/>
  <c r="AR234"/>
  <c r="AR235"/>
  <c r="AR230"/>
  <c r="AR223"/>
  <c r="AR224"/>
  <c r="AR225"/>
  <c r="AR226"/>
  <c r="AR227"/>
  <c r="AR228"/>
  <c r="AR229"/>
  <c r="AR222"/>
  <c r="AR221"/>
  <c r="AR220"/>
  <c r="AR217"/>
  <c r="AR218"/>
  <c r="AR219"/>
  <c r="AR216"/>
  <c r="AR215"/>
  <c r="AR214"/>
  <c r="AR211"/>
  <c r="AR212"/>
  <c r="AR213"/>
  <c r="AR210"/>
  <c r="AR209"/>
  <c r="AR208"/>
  <c r="AR207"/>
  <c r="AR206"/>
  <c r="AR199"/>
  <c r="AR200"/>
  <c r="AR201"/>
  <c r="AR198"/>
  <c r="AR193"/>
  <c r="AR194"/>
  <c r="AR195"/>
  <c r="AR196"/>
  <c r="AR197"/>
  <c r="AR192"/>
  <c r="AR188"/>
  <c r="AR189"/>
  <c r="AR190"/>
  <c r="AR191"/>
  <c r="AR187"/>
  <c r="AR186"/>
  <c r="AR185"/>
  <c r="AR182"/>
  <c r="AR183"/>
  <c r="AR184"/>
  <c r="AR181"/>
  <c r="AR180"/>
  <c r="AR179"/>
  <c r="AR176"/>
  <c r="AR177"/>
  <c r="AR178"/>
  <c r="AR175"/>
  <c r="AR174"/>
  <c r="AR173"/>
  <c r="AR172"/>
  <c r="AR171"/>
  <c r="AR164"/>
  <c r="AR165"/>
  <c r="AR166"/>
  <c r="AR163"/>
  <c r="AR156"/>
  <c r="AR157"/>
  <c r="AR158"/>
  <c r="AR159"/>
  <c r="AR160"/>
  <c r="AR161"/>
  <c r="AR162"/>
  <c r="AR155"/>
  <c r="AR154"/>
  <c r="AR153"/>
  <c r="AR152"/>
  <c r="AR151"/>
  <c r="AR148"/>
  <c r="AR149"/>
  <c r="AR150"/>
  <c r="AR147"/>
  <c r="AR146"/>
  <c r="AR145"/>
  <c r="AR136"/>
  <c r="AR137"/>
  <c r="AR138"/>
  <c r="AR139"/>
  <c r="AR140"/>
  <c r="AR135"/>
  <c r="AR124"/>
  <c r="AR125"/>
  <c r="AR126"/>
  <c r="AR127"/>
  <c r="AR128"/>
  <c r="AR129"/>
  <c r="AR130"/>
  <c r="AR131"/>
  <c r="AR132"/>
  <c r="AR133"/>
  <c r="AR134"/>
  <c r="AR123"/>
  <c r="AR121"/>
  <c r="AR122"/>
  <c r="AR120"/>
  <c r="AR118"/>
  <c r="AR119"/>
  <c r="AR117"/>
  <c r="AR112"/>
  <c r="AR113"/>
  <c r="AR114"/>
  <c r="AR115"/>
  <c r="AR116"/>
  <c r="AR111"/>
  <c r="AR109"/>
  <c r="AR110"/>
  <c r="AR108"/>
  <c r="AR95"/>
  <c r="AR96"/>
  <c r="AR97"/>
  <c r="AR98"/>
  <c r="AR99"/>
  <c r="AR100"/>
  <c r="AR101"/>
  <c r="AR94"/>
  <c r="AR73"/>
  <c r="AR74"/>
  <c r="AR75"/>
  <c r="AR76"/>
  <c r="AR77"/>
  <c r="AR72"/>
  <c r="AR51"/>
  <c r="AR52"/>
  <c r="AR53"/>
  <c r="AR54"/>
  <c r="AR55"/>
  <c r="AR50"/>
  <c r="AR34"/>
  <c r="AR35"/>
  <c r="AR33"/>
  <c r="AR25"/>
  <c r="AR26"/>
  <c r="AR27"/>
  <c r="AR28"/>
  <c r="AR29"/>
  <c r="AR30"/>
  <c r="AR31"/>
  <c r="AR32"/>
  <c r="AR24"/>
  <c r="AQ288" l="1"/>
  <c r="AS288" s="1"/>
  <c r="AQ289"/>
  <c r="AS289" s="1"/>
  <c r="AQ290"/>
  <c r="AS290" s="1"/>
  <c r="AQ291"/>
  <c r="AS291" s="1"/>
  <c r="AQ292"/>
  <c r="AS292" s="1"/>
  <c r="AQ293"/>
  <c r="AS293" s="1"/>
  <c r="AQ294"/>
  <c r="AS294" s="1"/>
  <c r="AQ295"/>
  <c r="AS295" s="1"/>
  <c r="AQ296"/>
  <c r="AS296" s="1"/>
  <c r="AQ297"/>
  <c r="AS297" s="1"/>
  <c r="AQ268" l="1"/>
  <c r="AS268" s="1"/>
  <c r="AQ269"/>
  <c r="AS269" s="1"/>
  <c r="AQ270"/>
  <c r="AS270" s="1"/>
  <c r="AQ271"/>
  <c r="AS271" s="1"/>
  <c r="AQ272"/>
  <c r="AS272" s="1"/>
  <c r="AQ273"/>
  <c r="AS273" s="1"/>
  <c r="AQ274"/>
  <c r="AS274" s="1"/>
  <c r="AQ275"/>
  <c r="AS275" s="1"/>
  <c r="AQ276"/>
  <c r="AS276" s="1"/>
  <c r="AQ277"/>
  <c r="AS277" s="1"/>
  <c r="AQ249"/>
  <c r="AS249" s="1"/>
  <c r="AQ250"/>
  <c r="AS250" s="1"/>
  <c r="AQ251"/>
  <c r="AS251" s="1"/>
  <c r="AQ252"/>
  <c r="AS252" s="1"/>
  <c r="AQ253"/>
  <c r="AS253" s="1"/>
  <c r="AQ254"/>
  <c r="AS254" s="1"/>
  <c r="AQ255"/>
  <c r="AS255" s="1"/>
  <c r="AQ256"/>
  <c r="AS256" s="1"/>
  <c r="AQ220"/>
  <c r="AS220" s="1"/>
  <c r="AQ221"/>
  <c r="AS221" s="1"/>
  <c r="AQ222"/>
  <c r="AS222" s="1"/>
  <c r="AQ223"/>
  <c r="AS223" s="1"/>
  <c r="AQ224"/>
  <c r="AS224" s="1"/>
  <c r="AQ225"/>
  <c r="AS225" s="1"/>
  <c r="AQ226"/>
  <c r="AS226" s="1"/>
  <c r="AQ227"/>
  <c r="AS227" s="1"/>
  <c r="AQ228"/>
  <c r="AS228" s="1"/>
  <c r="AQ229"/>
  <c r="AS229" s="1"/>
  <c r="AQ230"/>
  <c r="AS230" s="1"/>
  <c r="AQ231"/>
  <c r="AS231" s="1"/>
  <c r="AQ232"/>
  <c r="AS232" s="1"/>
  <c r="AQ233"/>
  <c r="AS233" s="1"/>
  <c r="AQ234"/>
  <c r="AS234" s="1"/>
  <c r="AQ235"/>
  <c r="AS235" s="1"/>
  <c r="AQ236"/>
  <c r="AS236" s="1"/>
  <c r="AQ192"/>
  <c r="AS192" s="1"/>
  <c r="AQ193"/>
  <c r="AS193" s="1"/>
  <c r="AQ194"/>
  <c r="AS194" s="1"/>
  <c r="AQ195"/>
  <c r="AS195" s="1"/>
  <c r="AQ196"/>
  <c r="AS196" s="1"/>
  <c r="AQ197"/>
  <c r="AS197" s="1"/>
  <c r="AQ198"/>
  <c r="AS198" s="1"/>
  <c r="AQ199"/>
  <c r="AS199" s="1"/>
  <c r="AQ200"/>
  <c r="AS200" s="1"/>
  <c r="AQ201"/>
  <c r="AS201" s="1"/>
  <c r="AQ188"/>
  <c r="AS188" s="1"/>
  <c r="AQ189"/>
  <c r="AS189" s="1"/>
  <c r="AQ190"/>
  <c r="AS190" s="1"/>
  <c r="AQ158"/>
  <c r="AS158" s="1"/>
  <c r="AQ159"/>
  <c r="AS159" s="1"/>
  <c r="AQ160"/>
  <c r="AS160" s="1"/>
  <c r="AQ161"/>
  <c r="AS161" s="1"/>
  <c r="AQ162"/>
  <c r="AS162" s="1"/>
  <c r="AQ163"/>
  <c r="AS163" s="1"/>
  <c r="AQ164"/>
  <c r="AS164" s="1"/>
  <c r="AQ165"/>
  <c r="AS165" s="1"/>
  <c r="AQ166"/>
  <c r="AS166" s="1"/>
  <c r="AQ112" l="1"/>
  <c r="AS112" s="1"/>
  <c r="AQ136"/>
  <c r="AS136" s="1"/>
  <c r="AQ137"/>
  <c r="AS137" s="1"/>
  <c r="AQ138"/>
  <c r="AS138" s="1"/>
  <c r="AQ139"/>
  <c r="AS139" s="1"/>
  <c r="AQ140"/>
  <c r="AS140" s="1"/>
  <c r="AQ135"/>
  <c r="AS135" s="1"/>
  <c r="AQ127"/>
  <c r="AS127" s="1"/>
  <c r="AQ128"/>
  <c r="AS128" s="1"/>
  <c r="AQ129"/>
  <c r="AS129" s="1"/>
  <c r="AQ130"/>
  <c r="AS130" s="1"/>
  <c r="AQ131"/>
  <c r="AS131" s="1"/>
  <c r="AQ132"/>
  <c r="AS132" s="1"/>
  <c r="AQ133"/>
  <c r="AS133" s="1"/>
  <c r="AQ134"/>
  <c r="AS134" s="1"/>
  <c r="AQ126"/>
  <c r="AS126" s="1"/>
  <c r="AQ84"/>
  <c r="AQ102"/>
  <c r="AQ103"/>
  <c r="AR103"/>
  <c r="AR102"/>
  <c r="AR57"/>
  <c r="AR56"/>
  <c r="AR79"/>
  <c r="AR78"/>
  <c r="AQ96"/>
  <c r="AS96" s="1"/>
  <c r="AQ97"/>
  <c r="AS97" s="1"/>
  <c r="AQ98"/>
  <c r="AS98" s="1"/>
  <c r="AQ99"/>
  <c r="AS99" s="1"/>
  <c r="AQ100"/>
  <c r="AS100" s="1"/>
  <c r="AR92"/>
  <c r="AR93"/>
  <c r="AR91"/>
  <c r="AR90"/>
  <c r="AR88"/>
  <c r="AR89"/>
  <c r="AR87"/>
  <c r="AR86"/>
  <c r="AR85"/>
  <c r="AR84"/>
  <c r="AQ125"/>
  <c r="AS125" s="1"/>
  <c r="AQ124"/>
  <c r="AS124" s="1"/>
  <c r="AQ123"/>
  <c r="AS123" s="1"/>
  <c r="AQ122"/>
  <c r="AS122" s="1"/>
  <c r="AQ121"/>
  <c r="AS121" s="1"/>
  <c r="AQ120"/>
  <c r="AS120" s="1"/>
  <c r="AQ119"/>
  <c r="AS119" s="1"/>
  <c r="AQ118"/>
  <c r="AS118" s="1"/>
  <c r="AQ117"/>
  <c r="AS117" s="1"/>
  <c r="AQ116"/>
  <c r="AS116" s="1"/>
  <c r="AQ115"/>
  <c r="AS115" s="1"/>
  <c r="AQ114"/>
  <c r="AS114" s="1"/>
  <c r="AQ113"/>
  <c r="AS113" s="1"/>
  <c r="AQ111"/>
  <c r="AS111" s="1"/>
  <c r="AQ110"/>
  <c r="AS110" s="1"/>
  <c r="AQ109"/>
  <c r="AS109" s="1"/>
  <c r="AQ108"/>
  <c r="AS108" s="1"/>
  <c r="AQ79"/>
  <c r="AQ78"/>
  <c r="AQ77"/>
  <c r="AS77" s="1"/>
  <c r="AQ76"/>
  <c r="AS76" s="1"/>
  <c r="AQ75"/>
  <c r="AS75" s="1"/>
  <c r="AQ74"/>
  <c r="AS74" s="1"/>
  <c r="AQ73"/>
  <c r="AS73" s="1"/>
  <c r="AQ72"/>
  <c r="AS72" s="1"/>
  <c r="AR71"/>
  <c r="AQ71"/>
  <c r="AR70"/>
  <c r="AQ70"/>
  <c r="AR69"/>
  <c r="AQ69"/>
  <c r="AR68"/>
  <c r="AQ68"/>
  <c r="AR67"/>
  <c r="AQ67"/>
  <c r="AR66"/>
  <c r="AQ66"/>
  <c r="AR65"/>
  <c r="AQ65"/>
  <c r="AR64"/>
  <c r="AQ64"/>
  <c r="AR63"/>
  <c r="AQ63"/>
  <c r="AR62"/>
  <c r="AQ62"/>
  <c r="AR47"/>
  <c r="AR48"/>
  <c r="AR49"/>
  <c r="AR46"/>
  <c r="AR43"/>
  <c r="AR44"/>
  <c r="AR45"/>
  <c r="AR42"/>
  <c r="AR41"/>
  <c r="AR40"/>
  <c r="AQ57"/>
  <c r="AQ56"/>
  <c r="AQ55"/>
  <c r="AS55" s="1"/>
  <c r="AQ54"/>
  <c r="AQ53"/>
  <c r="AQ52"/>
  <c r="AS52" s="1"/>
  <c r="AQ51"/>
  <c r="AS51" s="1"/>
  <c r="AQ50"/>
  <c r="AQ49"/>
  <c r="AQ48"/>
  <c r="AQ47"/>
  <c r="AQ46"/>
  <c r="AQ45"/>
  <c r="AQ44"/>
  <c r="AQ43"/>
  <c r="AQ42"/>
  <c r="AQ41"/>
  <c r="AQ40"/>
  <c r="AQ287"/>
  <c r="AS287" s="1"/>
  <c r="AQ286"/>
  <c r="AS286" s="1"/>
  <c r="AQ285"/>
  <c r="AS285" s="1"/>
  <c r="AQ284"/>
  <c r="AS284" s="1"/>
  <c r="AQ283"/>
  <c r="AS283" s="1"/>
  <c r="AQ267"/>
  <c r="AS267" s="1"/>
  <c r="AQ266"/>
  <c r="AS266" s="1"/>
  <c r="AQ265"/>
  <c r="AS265" s="1"/>
  <c r="AQ264"/>
  <c r="AS264" s="1"/>
  <c r="AQ263"/>
  <c r="AS263" s="1"/>
  <c r="AQ262"/>
  <c r="AS262" s="1"/>
  <c r="AQ257"/>
  <c r="AS257" s="1"/>
  <c r="AQ248"/>
  <c r="AS248" s="1"/>
  <c r="AQ247"/>
  <c r="AS247" s="1"/>
  <c r="AQ246"/>
  <c r="AS246" s="1"/>
  <c r="AQ245"/>
  <c r="AS245" s="1"/>
  <c r="AQ244"/>
  <c r="AS244" s="1"/>
  <c r="AQ243"/>
  <c r="AS243" s="1"/>
  <c r="AQ242"/>
  <c r="AS242" s="1"/>
  <c r="AQ237"/>
  <c r="AS237" s="1"/>
  <c r="AQ219"/>
  <c r="AS219" s="1"/>
  <c r="AQ218"/>
  <c r="AS218" s="1"/>
  <c r="AQ217"/>
  <c r="AS217" s="1"/>
  <c r="AQ216"/>
  <c r="AS216" s="1"/>
  <c r="AQ215"/>
  <c r="AS215" s="1"/>
  <c r="AQ214"/>
  <c r="AS214" s="1"/>
  <c r="AQ213"/>
  <c r="AS213" s="1"/>
  <c r="AQ212"/>
  <c r="AS212" s="1"/>
  <c r="AQ211"/>
  <c r="AS211" s="1"/>
  <c r="AQ210"/>
  <c r="AS210" s="1"/>
  <c r="AQ209"/>
  <c r="AS209" s="1"/>
  <c r="AQ208"/>
  <c r="AS208" s="1"/>
  <c r="AQ207"/>
  <c r="AS207" s="1"/>
  <c r="AQ206"/>
  <c r="AS206" s="1"/>
  <c r="AQ191"/>
  <c r="AS191" s="1"/>
  <c r="AQ187"/>
  <c r="AS187" s="1"/>
  <c r="AQ186"/>
  <c r="AS186" s="1"/>
  <c r="AQ185"/>
  <c r="AS185" s="1"/>
  <c r="AQ184"/>
  <c r="AS184" s="1"/>
  <c r="AQ183"/>
  <c r="AS183" s="1"/>
  <c r="AQ182"/>
  <c r="AS182" s="1"/>
  <c r="AQ181"/>
  <c r="AS181" s="1"/>
  <c r="AQ180"/>
  <c r="AS180" s="1"/>
  <c r="AQ179"/>
  <c r="AS179" s="1"/>
  <c r="AQ178"/>
  <c r="AS178" s="1"/>
  <c r="AQ177"/>
  <c r="AS177" s="1"/>
  <c r="AQ176"/>
  <c r="AS176" s="1"/>
  <c r="AQ175"/>
  <c r="AS175" s="1"/>
  <c r="AQ174"/>
  <c r="AS174" s="1"/>
  <c r="AQ173"/>
  <c r="AS173" s="1"/>
  <c r="AQ172"/>
  <c r="AS172" s="1"/>
  <c r="AQ171"/>
  <c r="AS171" s="1"/>
  <c r="AQ157"/>
  <c r="AS157" s="1"/>
  <c r="AQ156"/>
  <c r="AS156" s="1"/>
  <c r="AQ155"/>
  <c r="AS155" s="1"/>
  <c r="AQ154"/>
  <c r="AS154" s="1"/>
  <c r="AQ153"/>
  <c r="AS153" s="1"/>
  <c r="AQ152"/>
  <c r="AS152" s="1"/>
  <c r="AQ151"/>
  <c r="AS151" s="1"/>
  <c r="AQ150"/>
  <c r="AS150" s="1"/>
  <c r="AQ149"/>
  <c r="AS149" s="1"/>
  <c r="AQ148"/>
  <c r="AS148" s="1"/>
  <c r="AQ147"/>
  <c r="AS147" s="1"/>
  <c r="AQ146"/>
  <c r="AS146" s="1"/>
  <c r="AQ145"/>
  <c r="AS145" s="1"/>
  <c r="AQ101"/>
  <c r="AS101" s="1"/>
  <c r="AQ95"/>
  <c r="AS95" s="1"/>
  <c r="AQ94"/>
  <c r="AS94" s="1"/>
  <c r="AQ93"/>
  <c r="AQ92"/>
  <c r="AQ91"/>
  <c r="AQ90"/>
  <c r="AQ89"/>
  <c r="AQ88"/>
  <c r="AQ87"/>
  <c r="AQ86"/>
  <c r="AQ85"/>
  <c r="AQ35"/>
  <c r="AS35" s="1"/>
  <c r="AQ34"/>
  <c r="AS34" s="1"/>
  <c r="AQ33"/>
  <c r="AS33" s="1"/>
  <c r="AQ32"/>
  <c r="AS32" s="1"/>
  <c r="AQ31"/>
  <c r="AS31" s="1"/>
  <c r="AQ30"/>
  <c r="AS30" s="1"/>
  <c r="AQ29"/>
  <c r="AS29" s="1"/>
  <c r="AQ28"/>
  <c r="AS28" s="1"/>
  <c r="AQ27"/>
  <c r="AS27" s="1"/>
  <c r="AQ26"/>
  <c r="AS26" s="1"/>
  <c r="AQ25"/>
  <c r="AS25" s="1"/>
  <c r="AQ24"/>
  <c r="AS24" s="1"/>
  <c r="AR23"/>
  <c r="AQ23"/>
  <c r="AR22"/>
  <c r="AQ22"/>
  <c r="AR21"/>
  <c r="AQ21"/>
  <c r="AR20"/>
  <c r="AQ20"/>
  <c r="AR19"/>
  <c r="AQ19"/>
  <c r="AR18"/>
  <c r="AQ18"/>
  <c r="AR17"/>
  <c r="AQ17"/>
  <c r="AR16"/>
  <c r="AQ16"/>
  <c r="AR15"/>
  <c r="AQ15"/>
  <c r="AR14"/>
  <c r="AQ14"/>
  <c r="AR13"/>
  <c r="AQ13"/>
  <c r="AR12"/>
  <c r="AQ12"/>
  <c r="AS102" l="1"/>
  <c r="AS103"/>
  <c r="AS88"/>
  <c r="AS92"/>
  <c r="AS12"/>
  <c r="AS20"/>
  <c r="AS65"/>
  <c r="AS70"/>
  <c r="AS19"/>
  <c r="AS85"/>
  <c r="AS71"/>
  <c r="AS17"/>
  <c r="AS67"/>
  <c r="AS63"/>
  <c r="AS23"/>
  <c r="AS86"/>
  <c r="AS84"/>
  <c r="AS89"/>
  <c r="AS66"/>
  <c r="AS21"/>
  <c r="AS64"/>
  <c r="AS18"/>
  <c r="AS90"/>
  <c r="AS56"/>
  <c r="AS47"/>
  <c r="AS87"/>
  <c r="AS91"/>
  <c r="AS79"/>
  <c r="AS93"/>
  <c r="AS78"/>
  <c r="AS68"/>
  <c r="AS14"/>
  <c r="AS22"/>
  <c r="AS69"/>
  <c r="AS16"/>
  <c r="AS15"/>
  <c r="AS62"/>
  <c r="AS45"/>
  <c r="AS57"/>
  <c r="AS13"/>
  <c r="AS43"/>
  <c r="AS44"/>
  <c r="AS53"/>
  <c r="AS54"/>
  <c r="AS46"/>
  <c r="AS49"/>
  <c r="AS41"/>
  <c r="AS48"/>
  <c r="AS50"/>
  <c r="AS42"/>
  <c r="AS40"/>
</calcChain>
</file>

<file path=xl/sharedStrings.xml><?xml version="1.0" encoding="utf-8"?>
<sst xmlns="http://schemas.openxmlformats.org/spreadsheetml/2006/main" count="647" uniqueCount="111">
  <si>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</si>
  <si>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</si>
  <si>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</si>
  <si>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</si>
  <si>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</si>
  <si>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</si>
  <si>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</si>
  <si>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</si>
  <si>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</si>
  <si>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</si>
  <si>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</si>
  <si>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</si>
  <si>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</si>
  <si>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</si>
  <si>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</si>
  <si>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</si>
  <si>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</si>
  <si>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</si>
  <si>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</si>
  <si>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</si>
  <si>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</si>
  <si>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</si>
  <si>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</si>
  <si>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</si>
  <si>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</si>
  <si>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</si>
  <si>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</si>
  <si>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</si>
  <si>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</si>
  <si>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</si>
  <si>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</si>
  <si>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</si>
  <si>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</si>
  <si>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</si>
  <si>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</si>
  <si>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</si>
  <si>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</si>
  <si>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</si>
  <si>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</si>
  <si>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</si>
  <si>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</si>
  <si>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</si>
  <si>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</si>
  <si>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</si>
  <si>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</si>
  <si>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</si>
  <si>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</si>
  <si>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</si>
  <si>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</si>
  <si>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t>1а</t>
  </si>
  <si>
    <t>1б</t>
  </si>
  <si>
    <t>1в</t>
  </si>
  <si>
    <t>класс</t>
  </si>
  <si>
    <t>Внутренняя оценочная процедура:</t>
  </si>
  <si>
    <t>ОО</t>
  </si>
  <si>
    <t>Утверждено</t>
  </si>
  <si>
    <t>Приказ №</t>
  </si>
  <si>
    <t>Дата утверждения</t>
  </si>
  <si>
    <t>Физическая культура</t>
  </si>
  <si>
    <t>Иностранный язык (указать какой)</t>
  </si>
  <si>
    <t>2а</t>
  </si>
  <si>
    <t>2б</t>
  </si>
  <si>
    <t>3а</t>
  </si>
  <si>
    <t>3б</t>
  </si>
  <si>
    <t>4а</t>
  </si>
  <si>
    <t>4б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</si>
  <si>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</si>
  <si>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</si>
  <si>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</si>
  <si>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</si>
  <si>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</si>
  <si>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</si>
  <si>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</si>
  <si>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</si>
  <si>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</si>
  <si>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</si>
  <si>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</si>
  <si>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</si>
  <si>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</si>
  <si>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</si>
  <si>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</si>
  <si>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</si>
  <si>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</si>
  <si>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</si>
  <si>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</si>
  <si>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</si>
  <si>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</si>
  <si>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</si>
  <si>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</si>
  <si>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</si>
  <si>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9а</t>
  </si>
  <si>
    <t>10а</t>
  </si>
  <si>
    <t>Алгебра и начала математического анализа</t>
  </si>
  <si>
    <t>Индивидуальный проект</t>
  </si>
  <si>
    <t>11а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</si>
  <si>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</si>
  <si>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</si>
  <si>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</si>
  <si>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</si>
  <si>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</si>
  <si>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</si>
  <si>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</si>
  <si>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</si>
  <si>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</si>
  <si>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t>Английский  язык</t>
  </si>
  <si>
    <t>Английский язык</t>
  </si>
  <si>
    <t>МБОУ СОШ №14</t>
  </si>
  <si>
    <t>п. Красногвардейский</t>
  </si>
  <si>
    <t xml:space="preserve"> </t>
  </si>
  <si>
    <t>51/о</t>
  </si>
  <si>
    <t xml:space="preserve"> №51/о_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</si>
</sst>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12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4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2" fillId="11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49" fontId="11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9" borderId="1" xfId="0" applyFont="1" applyFill="1" applyBorder="1"/>
    <xf numFmtId="14" fontId="2" fillId="0" borderId="0" xfId="0" applyNumberFormat="1" applyFont="1"/>
    <xf numFmtId="14" fontId="11" fillId="0" borderId="0" xfId="0" applyNumberFormat="1" applyFont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I298"/>
  <sheetViews>
    <sheetView tabSelected="1" view="pageLayout" topLeftCell="A32" zoomScale="70" zoomScaleNormal="100" zoomScaleSheetLayoutView="80" zoomScalePageLayoutView="70" workbookViewId="0">
      <selection activeCell="D161" sqref="D161"/>
    </sheetView>
  </sheetViews>
  <sheetFormatPr defaultColWidth="9.140625" defaultRowHeight="12.75"/>
  <cols>
    <col min="1" max="1" width="11.5703125" style="1" customWidth="1"/>
    <col min="2" max="2" width="16.28515625" style="1" customWidth="1"/>
    <col min="3" max="3" width="13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68" customFormat="1" ht="63" customHeight="1">
      <c r="A1" s="20" t="s">
        <v>98</v>
      </c>
      <c r="B1" s="20"/>
      <c r="C1" s="175">
        <v>45901</v>
      </c>
      <c r="D1" s="20"/>
      <c r="E1" s="20" t="s">
        <v>110</v>
      </c>
      <c r="F1" s="20"/>
      <c r="G1" s="76"/>
      <c r="H1" s="20"/>
      <c r="L1" s="78" t="s">
        <v>39</v>
      </c>
      <c r="AC1" s="69"/>
      <c r="AD1" s="69"/>
      <c r="AL1" s="69"/>
      <c r="AM1" s="69"/>
      <c r="AN1" s="69"/>
      <c r="AO1" s="69"/>
      <c r="AP1" s="69"/>
      <c r="AQ1" s="69"/>
      <c r="AR1" s="69"/>
      <c r="AS1" s="69"/>
    </row>
    <row r="2" spans="1:48" ht="21.75" customHeight="1">
      <c r="A2" s="21" t="s">
        <v>46</v>
      </c>
      <c r="B2" s="19" t="s">
        <v>107</v>
      </c>
      <c r="C2" s="79"/>
      <c r="D2" s="72"/>
      <c r="F2" s="76"/>
      <c r="G2" s="77" t="s">
        <v>96</v>
      </c>
      <c r="H2" s="20"/>
      <c r="I2" s="12"/>
      <c r="J2" s="12"/>
      <c r="K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24"/>
      <c r="AE2" s="24"/>
      <c r="AF2" s="24"/>
      <c r="AG2" s="24"/>
      <c r="AH2" s="24"/>
      <c r="AI2" s="23"/>
      <c r="AJ2" s="23"/>
      <c r="AK2" s="23"/>
      <c r="AL2" s="46"/>
      <c r="AM2" s="46"/>
      <c r="AN2" s="46"/>
      <c r="AO2" s="53"/>
      <c r="AP2" s="53"/>
      <c r="AQ2" s="53"/>
      <c r="AR2" s="53"/>
      <c r="AS2" s="53"/>
      <c r="AT2" s="23"/>
      <c r="AU2" s="23"/>
      <c r="AV2" s="23"/>
    </row>
    <row r="3" spans="1:48" ht="40.5" customHeight="1">
      <c r="A3" s="21" t="s">
        <v>54</v>
      </c>
      <c r="B3" s="38" t="s">
        <v>106</v>
      </c>
      <c r="C3" s="23"/>
      <c r="D3" s="72"/>
      <c r="E3" s="22"/>
      <c r="F3" s="22"/>
      <c r="G3" s="158" t="s">
        <v>95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60"/>
      <c r="X3" s="163" t="s">
        <v>53</v>
      </c>
      <c r="Y3" s="164"/>
      <c r="Z3" s="164"/>
      <c r="AA3" s="164"/>
      <c r="AB3" s="165"/>
      <c r="AC3" s="132" t="s">
        <v>72</v>
      </c>
      <c r="AD3" s="133"/>
      <c r="AE3" s="133"/>
      <c r="AF3" s="133"/>
      <c r="AG3" s="133"/>
      <c r="AH3" s="133"/>
      <c r="AI3" s="133"/>
      <c r="AJ3" s="133"/>
      <c r="AK3" s="133"/>
      <c r="AL3" s="133"/>
      <c r="AM3" s="134"/>
      <c r="AN3" s="145" t="s">
        <v>73</v>
      </c>
      <c r="AO3" s="145"/>
      <c r="AP3" s="49" t="s">
        <v>74</v>
      </c>
      <c r="AQ3" s="49"/>
      <c r="AR3" s="54"/>
      <c r="AS3" s="23"/>
      <c r="AT3" s="23"/>
      <c r="AU3" s="51"/>
      <c r="AV3" s="23"/>
    </row>
    <row r="4" spans="1:48" ht="22.5" customHeight="1">
      <c r="B4" s="147" t="s">
        <v>55</v>
      </c>
      <c r="C4" s="147"/>
      <c r="D4" s="23"/>
      <c r="E4" s="23"/>
      <c r="F4" s="25"/>
      <c r="G4" s="75" t="s">
        <v>76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166" t="s">
        <v>99</v>
      </c>
      <c r="Y4" s="167"/>
      <c r="Z4" s="167"/>
      <c r="AA4" s="167"/>
      <c r="AB4" s="168"/>
      <c r="AC4" s="135"/>
      <c r="AD4" s="136"/>
      <c r="AE4" s="136"/>
      <c r="AF4" s="136"/>
      <c r="AG4" s="136"/>
      <c r="AH4" s="136"/>
      <c r="AI4" s="136"/>
      <c r="AJ4" s="136"/>
      <c r="AK4" s="136"/>
      <c r="AL4" s="136"/>
      <c r="AM4" s="137"/>
      <c r="AN4" s="145"/>
      <c r="AO4" s="145"/>
      <c r="AP4" s="162" t="s">
        <v>75</v>
      </c>
      <c r="AQ4" s="162"/>
      <c r="AU4" s="51"/>
      <c r="AV4" s="23"/>
    </row>
    <row r="5" spans="1:48" ht="42.75" customHeight="1">
      <c r="A5" s="59" t="s">
        <v>56</v>
      </c>
      <c r="B5" s="19" t="s">
        <v>109</v>
      </c>
      <c r="C5" s="28" t="s">
        <v>47</v>
      </c>
      <c r="D5" s="3"/>
      <c r="E5" s="23"/>
      <c r="F5" s="25"/>
      <c r="G5" s="161" t="s">
        <v>77</v>
      </c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9"/>
      <c r="Y5" s="169"/>
      <c r="Z5" s="169"/>
      <c r="AA5" s="169"/>
      <c r="AB5" s="170"/>
      <c r="AC5" s="138"/>
      <c r="AD5" s="139"/>
      <c r="AE5" s="139"/>
      <c r="AF5" s="139"/>
      <c r="AG5" s="139"/>
      <c r="AH5" s="139"/>
      <c r="AI5" s="139"/>
      <c r="AJ5" s="139"/>
      <c r="AK5" s="139"/>
      <c r="AL5" s="139"/>
      <c r="AM5" s="140"/>
      <c r="AN5" s="145"/>
      <c r="AO5" s="145"/>
      <c r="AP5" s="171" t="s">
        <v>54</v>
      </c>
      <c r="AQ5" s="172"/>
      <c r="AU5" s="51"/>
      <c r="AV5" s="23"/>
    </row>
    <row r="6" spans="1:48" ht="35.25" customHeight="1">
      <c r="A6" s="60" t="s">
        <v>57</v>
      </c>
      <c r="B6" s="174">
        <v>45901</v>
      </c>
      <c r="C6" s="28" t="s">
        <v>48</v>
      </c>
      <c r="D6" s="27"/>
      <c r="E6" s="26"/>
      <c r="F6" s="25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23" t="s">
        <v>100</v>
      </c>
      <c r="Y6" s="124"/>
      <c r="Z6" s="124"/>
      <c r="AA6" s="124"/>
      <c r="AB6" s="124"/>
      <c r="AC6" s="62" t="s">
        <v>101</v>
      </c>
      <c r="AD6" s="55"/>
      <c r="AE6" s="55"/>
      <c r="AF6" s="55"/>
      <c r="AG6" s="55"/>
      <c r="AH6" s="46"/>
      <c r="AU6" s="23"/>
      <c r="AV6" s="23"/>
    </row>
    <row r="7" spans="1:48" ht="26.25" customHeight="1">
      <c r="A7" s="141" t="s">
        <v>97</v>
      </c>
      <c r="B7" s="141"/>
      <c r="C7" s="142"/>
      <c r="D7" s="142"/>
      <c r="E7" s="23"/>
      <c r="F7" s="25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Y7" s="52"/>
      <c r="Z7" s="23"/>
      <c r="AB7" s="52"/>
      <c r="AC7" s="64" t="s">
        <v>103</v>
      </c>
      <c r="AP7" s="45"/>
      <c r="AQ7" s="45"/>
      <c r="AR7" s="45"/>
      <c r="AS7" s="23"/>
    </row>
    <row r="8" spans="1:48" ht="22.5" customHeight="1">
      <c r="A8" s="65"/>
      <c r="B8" s="65"/>
      <c r="C8" s="65"/>
      <c r="D8" s="66"/>
      <c r="E8" s="66"/>
      <c r="F8" s="66"/>
      <c r="G8" s="67"/>
      <c r="H8" s="67"/>
      <c r="I8" s="65"/>
      <c r="J8" s="23"/>
      <c r="K8" s="23"/>
      <c r="X8" s="74"/>
      <c r="Y8" s="23"/>
      <c r="Z8" s="44"/>
      <c r="AA8" s="44"/>
      <c r="AB8" s="44"/>
      <c r="AC8" s="61" t="s">
        <v>102</v>
      </c>
      <c r="AD8" s="45"/>
      <c r="AE8" s="45"/>
      <c r="AF8" s="45"/>
      <c r="AG8" s="45"/>
      <c r="AH8" s="45"/>
      <c r="AI8" s="45"/>
      <c r="AJ8" s="45"/>
      <c r="AK8" s="80"/>
      <c r="AL8" s="63"/>
      <c r="AM8" s="45"/>
      <c r="AN8" s="45"/>
      <c r="AO8" s="45"/>
      <c r="AP8" s="45"/>
      <c r="AQ8" s="45"/>
      <c r="AR8" s="45"/>
      <c r="AS8" s="46"/>
    </row>
    <row r="9" spans="1:48" s="2" customFormat="1" ht="120.75" customHeight="1">
      <c r="A9" s="156" t="s">
        <v>15</v>
      </c>
      <c r="B9" s="156"/>
      <c r="C9" s="156"/>
      <c r="D9" s="156"/>
      <c r="E9" s="157" t="s">
        <v>40</v>
      </c>
      <c r="F9" s="157"/>
      <c r="G9" s="157"/>
      <c r="H9" s="157"/>
      <c r="I9" s="157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25" t="s">
        <v>20</v>
      </c>
      <c r="AR9" s="125" t="s">
        <v>22</v>
      </c>
      <c r="AS9" s="148" t="s">
        <v>21</v>
      </c>
    </row>
    <row r="10" spans="1:48" s="2" customFormat="1" ht="21.75" customHeight="1">
      <c r="A10" s="98" t="s">
        <v>0</v>
      </c>
      <c r="B10" s="100"/>
      <c r="C10" s="104" t="s">
        <v>52</v>
      </c>
      <c r="D10" s="14" t="s">
        <v>18</v>
      </c>
      <c r="E10" s="97" t="s">
        <v>1</v>
      </c>
      <c r="F10" s="97"/>
      <c r="G10" s="97"/>
      <c r="H10" s="97"/>
      <c r="I10" s="97" t="s">
        <v>2</v>
      </c>
      <c r="J10" s="97"/>
      <c r="K10" s="97"/>
      <c r="L10" s="97"/>
      <c r="M10" s="97" t="s">
        <v>3</v>
      </c>
      <c r="N10" s="97"/>
      <c r="O10" s="97"/>
      <c r="P10" s="97"/>
      <c r="Q10" s="97" t="s">
        <v>4</v>
      </c>
      <c r="R10" s="97"/>
      <c r="S10" s="97"/>
      <c r="T10" s="97"/>
      <c r="U10" s="97" t="s">
        <v>5</v>
      </c>
      <c r="V10" s="97"/>
      <c r="W10" s="97"/>
      <c r="X10" s="97" t="s">
        <v>6</v>
      </c>
      <c r="Y10" s="97"/>
      <c r="Z10" s="97"/>
      <c r="AA10" s="97"/>
      <c r="AB10" s="97" t="s">
        <v>7</v>
      </c>
      <c r="AC10" s="97"/>
      <c r="AD10" s="97"/>
      <c r="AE10" s="97" t="s">
        <v>8</v>
      </c>
      <c r="AF10" s="97"/>
      <c r="AG10" s="97"/>
      <c r="AH10" s="97"/>
      <c r="AI10" s="97"/>
      <c r="AJ10" s="97" t="s">
        <v>9</v>
      </c>
      <c r="AK10" s="97"/>
      <c r="AL10" s="97"/>
      <c r="AM10" s="97" t="s">
        <v>10</v>
      </c>
      <c r="AN10" s="97"/>
      <c r="AO10" s="97"/>
      <c r="AP10" s="97"/>
      <c r="AQ10" s="125"/>
      <c r="AR10" s="125"/>
      <c r="AS10" s="148"/>
    </row>
    <row r="11" spans="1:48" s="6" customFormat="1" ht="11.25" customHeight="1">
      <c r="A11" s="101"/>
      <c r="B11" s="103"/>
      <c r="C11" s="110"/>
      <c r="D11" s="14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25"/>
      <c r="AR11" s="125"/>
      <c r="AS11" s="148"/>
    </row>
    <row r="12" spans="1:48" s="6" customFormat="1" ht="11.25" customHeight="1">
      <c r="A12" s="114" t="s">
        <v>71</v>
      </c>
      <c r="B12" s="104" t="s">
        <v>13</v>
      </c>
      <c r="C12" s="29" t="s">
        <v>49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0">
        <f>COUNTA(E12:AP12)</f>
        <v>0</v>
      </c>
      <c r="AR12" s="3">
        <f>33*5</f>
        <v>165</v>
      </c>
      <c r="AS12" s="31">
        <f>AQ12/AR12</f>
        <v>0</v>
      </c>
    </row>
    <row r="13" spans="1:48" ht="12.75" customHeight="1">
      <c r="A13" s="115"/>
      <c r="B13" s="105"/>
      <c r="C13" s="29" t="s">
        <v>50</v>
      </c>
      <c r="D13" s="3"/>
      <c r="E13" s="4"/>
      <c r="F13" s="4"/>
      <c r="G13" s="4"/>
      <c r="H13" s="4"/>
      <c r="I13" s="4"/>
      <c r="J13" s="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0">
        <f>COUNTA(E13:AP13)</f>
        <v>0</v>
      </c>
      <c r="AR13" s="3">
        <f>33*5</f>
        <v>165</v>
      </c>
      <c r="AS13" s="31">
        <f t="shared" ref="AS13:AS35" si="0">AQ13/AR13</f>
        <v>0</v>
      </c>
    </row>
    <row r="14" spans="1:48" ht="12.75" customHeight="1">
      <c r="A14" s="115"/>
      <c r="B14" s="110"/>
      <c r="C14" s="29" t="s">
        <v>51</v>
      </c>
      <c r="D14" s="3"/>
      <c r="E14" s="4"/>
      <c r="F14" s="4"/>
      <c r="G14" s="4"/>
      <c r="H14" s="4"/>
      <c r="I14" s="4"/>
      <c r="J14" s="1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0">
        <f t="shared" ref="AQ14:AQ16" si="1">COUNTA(E14:AP14)</f>
        <v>0</v>
      </c>
      <c r="AR14" s="3">
        <f>33*5</f>
        <v>165</v>
      </c>
      <c r="AS14" s="31">
        <f t="shared" si="0"/>
        <v>0</v>
      </c>
    </row>
    <row r="15" spans="1:48" ht="12.75" customHeight="1">
      <c r="A15" s="115"/>
      <c r="B15" s="104" t="s">
        <v>11</v>
      </c>
      <c r="C15" s="29" t="s">
        <v>49</v>
      </c>
      <c r="D15" s="16"/>
      <c r="E15" s="4"/>
      <c r="F15" s="4"/>
      <c r="G15" s="4"/>
      <c r="H15" s="4"/>
      <c r="I15" s="4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0">
        <f t="shared" si="1"/>
        <v>0</v>
      </c>
      <c r="AR15" s="3">
        <f t="shared" ref="AR15:AR20" si="2">33*4</f>
        <v>132</v>
      </c>
      <c r="AS15" s="31">
        <f t="shared" si="0"/>
        <v>0</v>
      </c>
    </row>
    <row r="16" spans="1:48" ht="12.75" customHeight="1">
      <c r="A16" s="115"/>
      <c r="B16" s="105"/>
      <c r="C16" s="29" t="s">
        <v>50</v>
      </c>
      <c r="D16" s="16"/>
      <c r="E16" s="4"/>
      <c r="F16" s="4"/>
      <c r="G16" s="4"/>
      <c r="H16" s="4"/>
      <c r="I16" s="4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0">
        <f t="shared" si="1"/>
        <v>0</v>
      </c>
      <c r="AR16" s="3">
        <f t="shared" si="2"/>
        <v>132</v>
      </c>
      <c r="AS16" s="31">
        <f t="shared" si="0"/>
        <v>0</v>
      </c>
    </row>
    <row r="17" spans="1:45" ht="12.75" customHeight="1">
      <c r="A17" s="115"/>
      <c r="B17" s="110"/>
      <c r="C17" s="29" t="s">
        <v>51</v>
      </c>
      <c r="D17" s="16"/>
      <c r="E17" s="4"/>
      <c r="F17" s="4"/>
      <c r="G17" s="4"/>
      <c r="H17" s="4"/>
      <c r="I17" s="1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0">
        <f>COUNTA(E17:AP17)</f>
        <v>0</v>
      </c>
      <c r="AR17" s="3">
        <f t="shared" si="2"/>
        <v>132</v>
      </c>
      <c r="AS17" s="31">
        <f t="shared" si="0"/>
        <v>0</v>
      </c>
    </row>
    <row r="18" spans="1:45" ht="12.75" customHeight="1">
      <c r="A18" s="115"/>
      <c r="B18" s="104" t="s">
        <v>16</v>
      </c>
      <c r="C18" s="29" t="s">
        <v>49</v>
      </c>
      <c r="D18" s="16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0">
        <f>COUNTA(E18:AP18)</f>
        <v>0</v>
      </c>
      <c r="AR18" s="3">
        <f t="shared" si="2"/>
        <v>132</v>
      </c>
      <c r="AS18" s="31">
        <f t="shared" si="0"/>
        <v>0</v>
      </c>
    </row>
    <row r="19" spans="1:45" ht="12.75" customHeight="1">
      <c r="A19" s="115"/>
      <c r="B19" s="105"/>
      <c r="C19" s="29" t="s">
        <v>50</v>
      </c>
      <c r="D19" s="16"/>
      <c r="E19" s="4"/>
      <c r="F19" s="4"/>
      <c r="G19" s="1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0">
        <f t="shared" ref="AQ19:AQ35" si="3">COUNTA(E19:AP19)</f>
        <v>0</v>
      </c>
      <c r="AR19" s="3">
        <f t="shared" si="2"/>
        <v>132</v>
      </c>
      <c r="AS19" s="31">
        <f t="shared" si="0"/>
        <v>0</v>
      </c>
    </row>
    <row r="20" spans="1:45" ht="12.75" customHeight="1">
      <c r="A20" s="115"/>
      <c r="B20" s="110"/>
      <c r="C20" s="29" t="s">
        <v>51</v>
      </c>
      <c r="D20" s="16"/>
      <c r="E20" s="4"/>
      <c r="F20" s="4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0">
        <f t="shared" si="3"/>
        <v>0</v>
      </c>
      <c r="AR20" s="3">
        <f t="shared" si="2"/>
        <v>132</v>
      </c>
      <c r="AS20" s="31">
        <f t="shared" si="0"/>
        <v>0</v>
      </c>
    </row>
    <row r="21" spans="1:45" ht="12.75" customHeight="1">
      <c r="A21" s="115"/>
      <c r="B21" s="104" t="s">
        <v>17</v>
      </c>
      <c r="C21" s="29" t="s">
        <v>49</v>
      </c>
      <c r="D21" s="16"/>
      <c r="E21" s="4"/>
      <c r="F21" s="4"/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0">
        <f t="shared" si="3"/>
        <v>0</v>
      </c>
      <c r="AR21" s="3">
        <f t="shared" ref="AR21:AR23" si="4">33*2</f>
        <v>66</v>
      </c>
      <c r="AS21" s="31">
        <f t="shared" si="0"/>
        <v>0</v>
      </c>
    </row>
    <row r="22" spans="1:45" ht="12.75" customHeight="1">
      <c r="A22" s="115"/>
      <c r="B22" s="105"/>
      <c r="C22" s="29" t="s">
        <v>50</v>
      </c>
      <c r="D22" s="16"/>
      <c r="E22" s="4"/>
      <c r="F22" s="4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30">
        <f t="shared" si="3"/>
        <v>0</v>
      </c>
      <c r="AR22" s="3">
        <f t="shared" si="4"/>
        <v>66</v>
      </c>
      <c r="AS22" s="31">
        <f t="shared" si="0"/>
        <v>0</v>
      </c>
    </row>
    <row r="23" spans="1:45" ht="12.75" customHeight="1">
      <c r="A23" s="115"/>
      <c r="B23" s="110"/>
      <c r="C23" s="29" t="s">
        <v>51</v>
      </c>
      <c r="D23" s="16"/>
      <c r="E23" s="4"/>
      <c r="F23" s="4"/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30">
        <f t="shared" si="3"/>
        <v>0</v>
      </c>
      <c r="AR23" s="3">
        <f t="shared" si="4"/>
        <v>66</v>
      </c>
      <c r="AS23" s="31">
        <f t="shared" si="0"/>
        <v>0</v>
      </c>
    </row>
    <row r="24" spans="1:45" ht="12.75" customHeight="1">
      <c r="A24" s="115"/>
      <c r="B24" s="104" t="s">
        <v>43</v>
      </c>
      <c r="C24" s="29" t="s">
        <v>49</v>
      </c>
      <c r="D24" s="16"/>
      <c r="E24" s="4"/>
      <c r="F24" s="4"/>
      <c r="G24" s="18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30">
        <f t="shared" si="3"/>
        <v>0</v>
      </c>
      <c r="AR24" s="3">
        <f>33*1</f>
        <v>33</v>
      </c>
      <c r="AS24" s="31">
        <f t="shared" si="0"/>
        <v>0</v>
      </c>
    </row>
    <row r="25" spans="1:45" ht="12.75" customHeight="1">
      <c r="A25" s="115"/>
      <c r="B25" s="105"/>
      <c r="C25" s="29" t="s">
        <v>50</v>
      </c>
      <c r="D25" s="16"/>
      <c r="E25" s="4"/>
      <c r="F25" s="4"/>
      <c r="G25" s="18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30">
        <f t="shared" si="3"/>
        <v>0</v>
      </c>
      <c r="AR25" s="3">
        <f t="shared" ref="AR25:AR32" si="5">33*1</f>
        <v>33</v>
      </c>
      <c r="AS25" s="31">
        <f t="shared" si="0"/>
        <v>0</v>
      </c>
    </row>
    <row r="26" spans="1:45" ht="12.75" customHeight="1">
      <c r="A26" s="115"/>
      <c r="B26" s="110"/>
      <c r="C26" s="29" t="s">
        <v>51</v>
      </c>
      <c r="D26" s="16"/>
      <c r="E26" s="4"/>
      <c r="F26" s="4"/>
      <c r="G26" s="18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30">
        <f t="shared" si="3"/>
        <v>0</v>
      </c>
      <c r="AR26" s="3">
        <f t="shared" si="5"/>
        <v>33</v>
      </c>
      <c r="AS26" s="31">
        <f t="shared" si="0"/>
        <v>0</v>
      </c>
    </row>
    <row r="27" spans="1:45" ht="12.75" customHeight="1">
      <c r="A27" s="115"/>
      <c r="B27" s="104" t="s">
        <v>44</v>
      </c>
      <c r="C27" s="29" t="s">
        <v>49</v>
      </c>
      <c r="D27" s="1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4"/>
      <c r="AM27" s="7"/>
      <c r="AN27" s="7"/>
      <c r="AO27" s="7"/>
      <c r="AP27" s="7"/>
      <c r="AQ27" s="30">
        <f t="shared" si="3"/>
        <v>0</v>
      </c>
      <c r="AR27" s="3">
        <f t="shared" si="5"/>
        <v>33</v>
      </c>
      <c r="AS27" s="31">
        <f t="shared" si="0"/>
        <v>0</v>
      </c>
    </row>
    <row r="28" spans="1:45" ht="12.75" customHeight="1">
      <c r="A28" s="115"/>
      <c r="B28" s="105"/>
      <c r="C28" s="29" t="s">
        <v>50</v>
      </c>
      <c r="D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4"/>
      <c r="AM28" s="7"/>
      <c r="AN28" s="7"/>
      <c r="AO28" s="7"/>
      <c r="AP28" s="7"/>
      <c r="AQ28" s="30">
        <f t="shared" si="3"/>
        <v>0</v>
      </c>
      <c r="AR28" s="3">
        <f t="shared" si="5"/>
        <v>33</v>
      </c>
      <c r="AS28" s="31">
        <f t="shared" si="0"/>
        <v>0</v>
      </c>
    </row>
    <row r="29" spans="1:45" ht="12.75" customHeight="1">
      <c r="A29" s="115"/>
      <c r="B29" s="110"/>
      <c r="C29" s="29" t="s">
        <v>51</v>
      </c>
      <c r="D29" s="1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4"/>
      <c r="AM29" s="7"/>
      <c r="AN29" s="7"/>
      <c r="AO29" s="7"/>
      <c r="AP29" s="7"/>
      <c r="AQ29" s="30">
        <f t="shared" si="3"/>
        <v>0</v>
      </c>
      <c r="AR29" s="3">
        <f t="shared" si="5"/>
        <v>33</v>
      </c>
      <c r="AS29" s="31">
        <f t="shared" si="0"/>
        <v>0</v>
      </c>
    </row>
    <row r="30" spans="1:45" ht="12.75" customHeight="1">
      <c r="A30" s="115"/>
      <c r="B30" s="104" t="s">
        <v>45</v>
      </c>
      <c r="C30" s="29" t="s">
        <v>49</v>
      </c>
      <c r="D30" s="1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4"/>
      <c r="AM30" s="7"/>
      <c r="AN30" s="7"/>
      <c r="AO30" s="7"/>
      <c r="AP30" s="7"/>
      <c r="AQ30" s="30">
        <f t="shared" si="3"/>
        <v>0</v>
      </c>
      <c r="AR30" s="3">
        <f t="shared" si="5"/>
        <v>33</v>
      </c>
      <c r="AS30" s="31">
        <f t="shared" si="0"/>
        <v>0</v>
      </c>
    </row>
    <row r="31" spans="1:45" ht="12.75" customHeight="1">
      <c r="A31" s="115"/>
      <c r="B31" s="105"/>
      <c r="C31" s="29" t="s">
        <v>50</v>
      </c>
      <c r="D31" s="1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4"/>
      <c r="AM31" s="7"/>
      <c r="AN31" s="7"/>
      <c r="AO31" s="7"/>
      <c r="AP31" s="7"/>
      <c r="AQ31" s="30">
        <f t="shared" si="3"/>
        <v>0</v>
      </c>
      <c r="AR31" s="3">
        <f t="shared" si="5"/>
        <v>33</v>
      </c>
      <c r="AS31" s="31">
        <f t="shared" si="0"/>
        <v>0</v>
      </c>
    </row>
    <row r="32" spans="1:45" ht="12.75" customHeight="1">
      <c r="A32" s="115"/>
      <c r="B32" s="110"/>
      <c r="C32" s="29" t="s">
        <v>51</v>
      </c>
      <c r="D32" s="1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7"/>
      <c r="AN32" s="7"/>
      <c r="AO32" s="7"/>
      <c r="AP32" s="7"/>
      <c r="AQ32" s="30">
        <f t="shared" si="3"/>
        <v>0</v>
      </c>
      <c r="AR32" s="3">
        <f t="shared" si="5"/>
        <v>33</v>
      </c>
      <c r="AS32" s="31">
        <f t="shared" si="0"/>
        <v>0</v>
      </c>
    </row>
    <row r="33" spans="1:45" ht="12.75" customHeight="1">
      <c r="A33" s="115"/>
      <c r="B33" s="97" t="s">
        <v>58</v>
      </c>
      <c r="C33" s="29" t="s">
        <v>49</v>
      </c>
      <c r="D33" s="1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4"/>
      <c r="AM33" s="7"/>
      <c r="AN33" s="7"/>
      <c r="AO33" s="7"/>
      <c r="AP33" s="7"/>
      <c r="AQ33" s="30">
        <f t="shared" si="3"/>
        <v>0</v>
      </c>
      <c r="AR33" s="3">
        <f>33*3</f>
        <v>99</v>
      </c>
      <c r="AS33" s="31">
        <f t="shared" si="0"/>
        <v>0</v>
      </c>
    </row>
    <row r="34" spans="1:45" ht="12.75" customHeight="1">
      <c r="A34" s="115"/>
      <c r="B34" s="97"/>
      <c r="C34" s="29" t="s">
        <v>50</v>
      </c>
      <c r="D34" s="1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4"/>
      <c r="AM34" s="7"/>
      <c r="AN34" s="7"/>
      <c r="AO34" s="7"/>
      <c r="AP34" s="7"/>
      <c r="AQ34" s="30">
        <f t="shared" si="3"/>
        <v>0</v>
      </c>
      <c r="AR34" s="3">
        <f t="shared" ref="AR34:AR35" si="6">33*3</f>
        <v>99</v>
      </c>
      <c r="AS34" s="31">
        <f t="shared" si="0"/>
        <v>0</v>
      </c>
    </row>
    <row r="35" spans="1:45" ht="12.75" customHeight="1">
      <c r="A35" s="115"/>
      <c r="B35" s="97"/>
      <c r="C35" s="29" t="s">
        <v>51</v>
      </c>
      <c r="D35" s="1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4"/>
      <c r="AM35" s="7"/>
      <c r="AN35" s="7"/>
      <c r="AO35" s="7"/>
      <c r="AP35" s="7"/>
      <c r="AQ35" s="30">
        <f t="shared" si="3"/>
        <v>0</v>
      </c>
      <c r="AR35" s="3">
        <f t="shared" si="6"/>
        <v>99</v>
      </c>
      <c r="AS35" s="31">
        <f t="shared" si="0"/>
        <v>0</v>
      </c>
    </row>
    <row r="36" spans="1:45" s="35" customFormat="1" ht="27" customHeight="1">
      <c r="A36" s="143"/>
      <c r="B36" s="143"/>
      <c r="C36" s="143"/>
      <c r="D36" s="143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7"/>
      <c r="AN36" s="57"/>
      <c r="AO36" s="57"/>
      <c r="AP36" s="57"/>
      <c r="AQ36" s="57"/>
      <c r="AR36" s="57"/>
      <c r="AS36" s="57"/>
    </row>
    <row r="37" spans="1:45" s="2" customFormat="1" ht="111.75" customHeight="1">
      <c r="A37" s="156" t="s">
        <v>14</v>
      </c>
      <c r="B37" s="156"/>
      <c r="C37" s="156"/>
      <c r="D37" s="156"/>
      <c r="E37" s="119" t="s">
        <v>40</v>
      </c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1"/>
      <c r="AQ37" s="125" t="s">
        <v>20</v>
      </c>
      <c r="AR37" s="125" t="s">
        <v>22</v>
      </c>
      <c r="AS37" s="148" t="s">
        <v>21</v>
      </c>
    </row>
    <row r="38" spans="1:45" s="2" customFormat="1" ht="21.75" customHeight="1">
      <c r="A38" s="98" t="s">
        <v>0</v>
      </c>
      <c r="B38" s="100"/>
      <c r="C38" s="104" t="s">
        <v>52</v>
      </c>
      <c r="D38" s="14" t="s">
        <v>18</v>
      </c>
      <c r="E38" s="97" t="s">
        <v>1</v>
      </c>
      <c r="F38" s="97"/>
      <c r="G38" s="97"/>
      <c r="H38" s="97"/>
      <c r="I38" s="97" t="s">
        <v>2</v>
      </c>
      <c r="J38" s="97"/>
      <c r="K38" s="97"/>
      <c r="L38" s="97"/>
      <c r="M38" s="97" t="s">
        <v>3</v>
      </c>
      <c r="N38" s="97"/>
      <c r="O38" s="97"/>
      <c r="P38" s="97"/>
      <c r="Q38" s="97" t="s">
        <v>4</v>
      </c>
      <c r="R38" s="97"/>
      <c r="S38" s="97"/>
      <c r="T38" s="97"/>
      <c r="U38" s="97" t="s">
        <v>5</v>
      </c>
      <c r="V38" s="97"/>
      <c r="W38" s="97"/>
      <c r="X38" s="97" t="s">
        <v>6</v>
      </c>
      <c r="Y38" s="97"/>
      <c r="Z38" s="97"/>
      <c r="AA38" s="97"/>
      <c r="AB38" s="97" t="s">
        <v>7</v>
      </c>
      <c r="AC38" s="97"/>
      <c r="AD38" s="97"/>
      <c r="AE38" s="97" t="s">
        <v>8</v>
      </c>
      <c r="AF38" s="97"/>
      <c r="AG38" s="97"/>
      <c r="AH38" s="97"/>
      <c r="AI38" s="97"/>
      <c r="AJ38" s="97" t="s">
        <v>9</v>
      </c>
      <c r="AK38" s="97"/>
      <c r="AL38" s="97"/>
      <c r="AM38" s="97" t="s">
        <v>10</v>
      </c>
      <c r="AN38" s="97"/>
      <c r="AO38" s="97"/>
      <c r="AP38" s="97"/>
      <c r="AQ38" s="125"/>
      <c r="AR38" s="125"/>
      <c r="AS38" s="148"/>
    </row>
    <row r="39" spans="1:45" s="6" customFormat="1" ht="11.25" customHeight="1">
      <c r="A39" s="101"/>
      <c r="B39" s="103"/>
      <c r="C39" s="110"/>
      <c r="D39" s="14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25"/>
      <c r="AR39" s="125"/>
      <c r="AS39" s="148"/>
    </row>
    <row r="40" spans="1:45" ht="12.75" customHeight="1">
      <c r="A40" s="114" t="s">
        <v>25</v>
      </c>
      <c r="B40" s="104" t="s">
        <v>13</v>
      </c>
      <c r="C40" s="29" t="s">
        <v>60</v>
      </c>
      <c r="D40" s="36"/>
      <c r="E40" s="17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17"/>
      <c r="R40" s="176">
        <v>1</v>
      </c>
      <c r="S40" s="17"/>
      <c r="T40" s="176">
        <v>1</v>
      </c>
      <c r="U40" s="17"/>
      <c r="V40" s="176">
        <v>1</v>
      </c>
      <c r="W40" s="17"/>
      <c r="X40" s="176">
        <v>1</v>
      </c>
      <c r="Y40" s="17"/>
      <c r="Z40" s="17"/>
      <c r="AA40" s="17"/>
      <c r="AB40" s="17"/>
      <c r="AC40" s="176">
        <v>1</v>
      </c>
      <c r="AD40" s="17"/>
      <c r="AE40" s="176">
        <v>1</v>
      </c>
      <c r="AF40" s="17"/>
      <c r="AG40" s="176">
        <v>1</v>
      </c>
      <c r="AH40" s="17"/>
      <c r="AI40" s="17"/>
      <c r="AJ40" s="17"/>
      <c r="AK40" s="176">
        <v>1</v>
      </c>
      <c r="AL40" s="17"/>
      <c r="AM40" s="33"/>
      <c r="AN40" s="33"/>
      <c r="AO40" s="33"/>
      <c r="AP40" s="33"/>
      <c r="AQ40" s="30">
        <f>COUNTA(E40:AP40)</f>
        <v>8</v>
      </c>
      <c r="AR40" s="3">
        <f>34*5</f>
        <v>170</v>
      </c>
      <c r="AS40" s="31">
        <f>AQ40/AR40</f>
        <v>4.7058823529411764E-2</v>
      </c>
    </row>
    <row r="41" spans="1:45">
      <c r="A41" s="115"/>
      <c r="B41" s="105"/>
      <c r="C41" s="29" t="s">
        <v>61</v>
      </c>
      <c r="D41" s="36"/>
      <c r="E41" s="17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8"/>
      <c r="R41" s="176">
        <v>1</v>
      </c>
      <c r="S41" s="17"/>
      <c r="T41" s="176">
        <v>1</v>
      </c>
      <c r="U41" s="17"/>
      <c r="V41" s="176">
        <v>1</v>
      </c>
      <c r="W41" s="17"/>
      <c r="X41" s="176">
        <v>1</v>
      </c>
      <c r="Y41" s="17"/>
      <c r="Z41" s="17"/>
      <c r="AA41" s="17"/>
      <c r="AB41" s="17"/>
      <c r="AC41" s="176">
        <v>1</v>
      </c>
      <c r="AD41" s="17"/>
      <c r="AE41" s="176">
        <v>1</v>
      </c>
      <c r="AF41" s="17"/>
      <c r="AG41" s="176">
        <v>1</v>
      </c>
      <c r="AH41" s="17"/>
      <c r="AI41" s="17"/>
      <c r="AJ41" s="17"/>
      <c r="AK41" s="176">
        <v>1</v>
      </c>
      <c r="AL41" s="17"/>
      <c r="AM41" s="33"/>
      <c r="AN41" s="33"/>
      <c r="AO41" s="33"/>
      <c r="AP41" s="33"/>
      <c r="AQ41" s="30">
        <f>COUNTA(E41:AP41)</f>
        <v>8</v>
      </c>
      <c r="AR41" s="3">
        <f t="shared" ref="AR41" si="7">34*5</f>
        <v>170</v>
      </c>
      <c r="AS41" s="31">
        <f t="shared" ref="AS41:AS57" si="8">AQ41/AR41</f>
        <v>4.7058823529411764E-2</v>
      </c>
    </row>
    <row r="42" spans="1:45">
      <c r="A42" s="115"/>
      <c r="B42" s="104" t="s">
        <v>11</v>
      </c>
      <c r="C42" s="29" t="s">
        <v>60</v>
      </c>
      <c r="D42" s="36"/>
      <c r="E42" s="17"/>
      <c r="F42" s="177">
        <v>1</v>
      </c>
      <c r="G42" s="33"/>
      <c r="H42" s="33"/>
      <c r="I42" s="33"/>
      <c r="J42" s="33"/>
      <c r="K42" s="177">
        <v>1</v>
      </c>
      <c r="L42" s="33"/>
      <c r="M42" s="33"/>
      <c r="N42" s="177">
        <v>1</v>
      </c>
      <c r="O42" s="33"/>
      <c r="P42" s="33"/>
      <c r="Q42" s="176">
        <v>1</v>
      </c>
      <c r="R42" s="18"/>
      <c r="S42" s="18"/>
      <c r="T42" s="18"/>
      <c r="U42" s="176">
        <v>1</v>
      </c>
      <c r="V42" s="18"/>
      <c r="W42" s="178">
        <v>1</v>
      </c>
      <c r="X42" s="17"/>
      <c r="Y42" s="18"/>
      <c r="Z42" s="18"/>
      <c r="AA42" s="178">
        <v>1</v>
      </c>
      <c r="AB42" s="17"/>
      <c r="AC42" s="18"/>
      <c r="AD42" s="176">
        <v>1</v>
      </c>
      <c r="AE42" s="17"/>
      <c r="AF42" s="17"/>
      <c r="AG42" s="18"/>
      <c r="AH42" s="18"/>
      <c r="AI42" s="18"/>
      <c r="AJ42" s="17"/>
      <c r="AK42" s="18"/>
      <c r="AL42" s="18"/>
      <c r="AM42" s="33"/>
      <c r="AN42" s="33"/>
      <c r="AO42" s="33"/>
      <c r="AP42" s="33"/>
      <c r="AQ42" s="30">
        <f t="shared" ref="AQ42:AQ43" si="9">COUNTA(E42:AP42)</f>
        <v>8</v>
      </c>
      <c r="AR42" s="3">
        <f>34*4</f>
        <v>136</v>
      </c>
      <c r="AS42" s="31">
        <f t="shared" si="8"/>
        <v>5.8823529411764705E-2</v>
      </c>
    </row>
    <row r="43" spans="1:45">
      <c r="A43" s="115"/>
      <c r="B43" s="105"/>
      <c r="C43" s="29" t="s">
        <v>61</v>
      </c>
      <c r="D43" s="36"/>
      <c r="E43" s="17"/>
      <c r="F43" s="178">
        <v>1</v>
      </c>
      <c r="G43" s="18"/>
      <c r="H43" s="33"/>
      <c r="I43" s="18"/>
      <c r="J43" s="18"/>
      <c r="K43" s="178">
        <v>1</v>
      </c>
      <c r="L43" s="18"/>
      <c r="M43" s="17"/>
      <c r="N43" s="178">
        <v>1</v>
      </c>
      <c r="O43" s="18"/>
      <c r="P43" s="18"/>
      <c r="Q43" s="176">
        <v>1</v>
      </c>
      <c r="R43" s="18"/>
      <c r="S43" s="18"/>
      <c r="T43" s="18"/>
      <c r="U43" s="176">
        <v>1</v>
      </c>
      <c r="V43" s="18"/>
      <c r="W43" s="178">
        <v>1</v>
      </c>
      <c r="X43" s="17"/>
      <c r="Y43" s="18"/>
      <c r="Z43" s="18"/>
      <c r="AA43" s="178">
        <v>1</v>
      </c>
      <c r="AB43" s="33"/>
      <c r="AC43" s="33"/>
      <c r="AD43" s="182">
        <v>1</v>
      </c>
      <c r="AE43" s="17"/>
      <c r="AF43" s="17"/>
      <c r="AG43" s="18"/>
      <c r="AH43" s="18"/>
      <c r="AI43" s="18"/>
      <c r="AJ43" s="17"/>
      <c r="AK43" s="18"/>
      <c r="AL43" s="18"/>
      <c r="AM43" s="33"/>
      <c r="AN43" s="33"/>
      <c r="AO43" s="33"/>
      <c r="AP43" s="33"/>
      <c r="AQ43" s="30">
        <f t="shared" si="9"/>
        <v>8</v>
      </c>
      <c r="AR43" s="3">
        <f t="shared" ref="AR43:AR45" si="10">34*4</f>
        <v>136</v>
      </c>
      <c r="AS43" s="31">
        <f t="shared" si="8"/>
        <v>5.8823529411764705E-2</v>
      </c>
    </row>
    <row r="44" spans="1:45">
      <c r="A44" s="115"/>
      <c r="B44" s="104" t="s">
        <v>16</v>
      </c>
      <c r="C44" s="29" t="s">
        <v>60</v>
      </c>
      <c r="D44" s="36"/>
      <c r="E44" s="17"/>
      <c r="F44" s="17"/>
      <c r="G44" s="17"/>
      <c r="H44" s="18"/>
      <c r="I44" s="180">
        <v>1</v>
      </c>
      <c r="J44" s="17"/>
      <c r="K44" s="17"/>
      <c r="L44" s="178">
        <v>1</v>
      </c>
      <c r="M44" s="17"/>
      <c r="N44" s="17"/>
      <c r="O44" s="17"/>
      <c r="P44" s="17"/>
      <c r="Q44" s="17"/>
      <c r="R44" s="18"/>
      <c r="S44" s="178">
        <v>1</v>
      </c>
      <c r="T44" s="18"/>
      <c r="U44" s="17"/>
      <c r="V44" s="18"/>
      <c r="W44" s="178">
        <v>1</v>
      </c>
      <c r="X44" s="17"/>
      <c r="Y44" s="18"/>
      <c r="Z44" s="18"/>
      <c r="AA44" s="18"/>
      <c r="AB44" s="178">
        <v>1</v>
      </c>
      <c r="AC44" s="18"/>
      <c r="AD44" s="17"/>
      <c r="AE44" s="176">
        <v>1</v>
      </c>
      <c r="AF44" s="17"/>
      <c r="AG44" s="176">
        <v>1</v>
      </c>
      <c r="AH44" s="33"/>
      <c r="AI44" s="33"/>
      <c r="AJ44" s="33"/>
      <c r="AK44" s="178">
        <v>1</v>
      </c>
      <c r="AL44" s="18"/>
      <c r="AM44" s="33"/>
      <c r="AN44" s="33"/>
      <c r="AO44" s="33"/>
      <c r="AP44" s="33"/>
      <c r="AQ44" s="30">
        <f>COUNTA(E44:AP44)</f>
        <v>8</v>
      </c>
      <c r="AR44" s="3">
        <f t="shared" si="10"/>
        <v>136</v>
      </c>
      <c r="AS44" s="31">
        <f t="shared" si="8"/>
        <v>5.8823529411764705E-2</v>
      </c>
    </row>
    <row r="45" spans="1:45">
      <c r="A45" s="115"/>
      <c r="B45" s="105"/>
      <c r="C45" s="29" t="s">
        <v>61</v>
      </c>
      <c r="D45" s="36"/>
      <c r="E45" s="17"/>
      <c r="F45" s="18"/>
      <c r="G45" s="18"/>
      <c r="H45" s="35"/>
      <c r="I45" s="178">
        <v>1</v>
      </c>
      <c r="J45" s="18"/>
      <c r="K45" s="18"/>
      <c r="L45" s="178">
        <v>1</v>
      </c>
      <c r="M45" s="17"/>
      <c r="N45" s="18"/>
      <c r="O45" s="18"/>
      <c r="P45" s="18"/>
      <c r="Q45" s="17"/>
      <c r="R45" s="18"/>
      <c r="S45" s="178">
        <v>1</v>
      </c>
      <c r="T45" s="18"/>
      <c r="U45" s="17"/>
      <c r="V45" s="18"/>
      <c r="W45" s="178">
        <v>1</v>
      </c>
      <c r="X45" s="17"/>
      <c r="Y45" s="18"/>
      <c r="Z45" s="18"/>
      <c r="AA45" s="18"/>
      <c r="AB45" s="178">
        <v>1</v>
      </c>
      <c r="AC45" s="18"/>
      <c r="AD45" s="17"/>
      <c r="AE45" s="176">
        <v>1</v>
      </c>
      <c r="AF45" s="17"/>
      <c r="AG45" s="176">
        <v>1</v>
      </c>
      <c r="AH45" s="33"/>
      <c r="AI45" s="33"/>
      <c r="AJ45" s="33"/>
      <c r="AK45" s="178">
        <v>1</v>
      </c>
      <c r="AL45" s="18"/>
      <c r="AM45" s="33"/>
      <c r="AN45" s="33"/>
      <c r="AO45" s="33"/>
      <c r="AP45" s="33"/>
      <c r="AQ45" s="30">
        <f t="shared" ref="AQ45:AQ57" si="11">COUNTA(E45:AP45)</f>
        <v>8</v>
      </c>
      <c r="AR45" s="3">
        <f t="shared" si="10"/>
        <v>136</v>
      </c>
      <c r="AS45" s="31">
        <f t="shared" si="8"/>
        <v>5.8823529411764705E-2</v>
      </c>
    </row>
    <row r="46" spans="1:45">
      <c r="A46" s="115"/>
      <c r="B46" s="104" t="s">
        <v>17</v>
      </c>
      <c r="C46" s="29" t="s">
        <v>60</v>
      </c>
      <c r="D46" s="36"/>
      <c r="E46" s="17"/>
      <c r="F46" s="18"/>
      <c r="G46" s="18"/>
      <c r="H46" s="18"/>
      <c r="I46" s="178">
        <v>1</v>
      </c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7"/>
      <c r="V46" s="178">
        <v>1</v>
      </c>
      <c r="W46" s="18"/>
      <c r="X46" s="17"/>
      <c r="Y46" s="18"/>
      <c r="Z46" s="18"/>
      <c r="AA46" s="18"/>
      <c r="AB46" s="18"/>
      <c r="AC46" s="18"/>
      <c r="AD46" s="18"/>
      <c r="AE46" s="17"/>
      <c r="AF46" s="17"/>
      <c r="AG46" s="33"/>
      <c r="AH46" s="33"/>
      <c r="AI46" s="33"/>
      <c r="AJ46" s="33"/>
      <c r="AK46" s="178">
        <v>1</v>
      </c>
      <c r="AL46" s="18"/>
      <c r="AM46" s="33"/>
      <c r="AN46" s="33"/>
      <c r="AO46" s="33"/>
      <c r="AP46" s="33"/>
      <c r="AQ46" s="30">
        <f t="shared" si="11"/>
        <v>3</v>
      </c>
      <c r="AR46" s="3">
        <f>34*2</f>
        <v>68</v>
      </c>
      <c r="AS46" s="31">
        <f t="shared" si="8"/>
        <v>4.4117647058823532E-2</v>
      </c>
    </row>
    <row r="47" spans="1:45" ht="12.75" customHeight="1">
      <c r="A47" s="115"/>
      <c r="B47" s="105"/>
      <c r="C47" s="29" t="s">
        <v>61</v>
      </c>
      <c r="D47" s="36"/>
      <c r="E47" s="17"/>
      <c r="F47" s="18"/>
      <c r="G47" s="18"/>
      <c r="H47" s="18"/>
      <c r="I47" s="178">
        <v>1</v>
      </c>
      <c r="J47" s="18"/>
      <c r="K47" s="18"/>
      <c r="L47" s="18"/>
      <c r="M47" s="17"/>
      <c r="N47" s="18"/>
      <c r="O47" s="18"/>
      <c r="P47" s="18"/>
      <c r="Q47" s="17"/>
      <c r="R47" s="18"/>
      <c r="S47" s="18"/>
      <c r="T47" s="18"/>
      <c r="U47" s="17"/>
      <c r="V47" s="178">
        <v>1</v>
      </c>
      <c r="W47" s="18"/>
      <c r="X47" s="17"/>
      <c r="Y47" s="18"/>
      <c r="Z47" s="18"/>
      <c r="AA47" s="18"/>
      <c r="AB47" s="17"/>
      <c r="AC47" s="18"/>
      <c r="AD47" s="33"/>
      <c r="AE47" s="17"/>
      <c r="AF47" s="17"/>
      <c r="AG47" s="18"/>
      <c r="AH47" s="18"/>
      <c r="AI47" s="33"/>
      <c r="AJ47" s="17"/>
      <c r="AK47" s="178">
        <v>1</v>
      </c>
      <c r="AL47" s="18"/>
      <c r="AM47" s="33"/>
      <c r="AN47" s="33"/>
      <c r="AO47" s="33"/>
      <c r="AP47" s="33"/>
      <c r="AQ47" s="30">
        <f t="shared" si="11"/>
        <v>3</v>
      </c>
      <c r="AR47" s="3">
        <f t="shared" ref="AR47:AR49" si="12">34*2</f>
        <v>68</v>
      </c>
      <c r="AS47" s="31">
        <f t="shared" si="8"/>
        <v>4.4117647058823532E-2</v>
      </c>
    </row>
    <row r="48" spans="1:45" ht="12.75" customHeight="1">
      <c r="A48" s="115"/>
      <c r="B48" s="116" t="s">
        <v>59</v>
      </c>
      <c r="C48" s="29" t="s">
        <v>60</v>
      </c>
      <c r="D48" s="36"/>
      <c r="E48" s="17"/>
      <c r="F48" s="18"/>
      <c r="G48" s="18"/>
      <c r="H48" s="18"/>
      <c r="I48" s="17"/>
      <c r="J48" s="18"/>
      <c r="K48" s="18"/>
      <c r="L48" s="18"/>
      <c r="M48" s="17"/>
      <c r="N48" s="18"/>
      <c r="O48" s="18"/>
      <c r="P48" s="18"/>
      <c r="Q48" s="17"/>
      <c r="R48" s="178">
        <v>1</v>
      </c>
      <c r="S48" s="18"/>
      <c r="T48" s="18"/>
      <c r="U48" s="17"/>
      <c r="V48" s="18"/>
      <c r="W48" s="18"/>
      <c r="X48" s="17"/>
      <c r="Y48" s="18"/>
      <c r="Z48" s="178">
        <v>1</v>
      </c>
      <c r="AA48" s="18"/>
      <c r="AB48" s="17"/>
      <c r="AC48" s="18"/>
      <c r="AD48" s="33"/>
      <c r="AE48" s="17"/>
      <c r="AF48" s="176">
        <v>1</v>
      </c>
      <c r="AG48" s="18"/>
      <c r="AH48" s="18"/>
      <c r="AI48" s="33"/>
      <c r="AJ48" s="17"/>
      <c r="AK48" s="18"/>
      <c r="AL48" s="178">
        <v>1</v>
      </c>
      <c r="AM48" s="33"/>
      <c r="AN48" s="33"/>
      <c r="AO48" s="33"/>
      <c r="AP48" s="33"/>
      <c r="AQ48" s="30">
        <f t="shared" si="11"/>
        <v>4</v>
      </c>
      <c r="AR48" s="3">
        <f t="shared" si="12"/>
        <v>68</v>
      </c>
      <c r="AS48" s="31">
        <f t="shared" si="8"/>
        <v>5.8823529411764705E-2</v>
      </c>
    </row>
    <row r="49" spans="1:45" ht="12.75" customHeight="1">
      <c r="A49" s="115"/>
      <c r="B49" s="117"/>
      <c r="C49" s="29" t="s">
        <v>61</v>
      </c>
      <c r="D49" s="36"/>
      <c r="E49" s="17"/>
      <c r="F49" s="18"/>
      <c r="G49" s="18"/>
      <c r="H49" s="18"/>
      <c r="I49" s="17"/>
      <c r="J49" s="18"/>
      <c r="K49" s="18"/>
      <c r="L49" s="18"/>
      <c r="M49" s="17"/>
      <c r="N49" s="18"/>
      <c r="O49" s="18"/>
      <c r="P49" s="18"/>
      <c r="Q49" s="17"/>
      <c r="R49" s="178">
        <v>1</v>
      </c>
      <c r="S49" s="18"/>
      <c r="T49" s="18"/>
      <c r="U49" s="17"/>
      <c r="V49" s="18"/>
      <c r="W49" s="18"/>
      <c r="X49" s="17"/>
      <c r="Y49" s="18"/>
      <c r="Z49" s="178">
        <v>1</v>
      </c>
      <c r="AA49" s="18"/>
      <c r="AB49" s="17"/>
      <c r="AC49" s="18"/>
      <c r="AD49" s="33"/>
      <c r="AE49" s="17"/>
      <c r="AF49" s="176">
        <v>1</v>
      </c>
      <c r="AG49" s="18"/>
      <c r="AH49" s="18"/>
      <c r="AI49" s="33"/>
      <c r="AJ49" s="17"/>
      <c r="AK49" s="18"/>
      <c r="AL49" s="178">
        <v>1</v>
      </c>
      <c r="AM49" s="33"/>
      <c r="AN49" s="33"/>
      <c r="AO49" s="33"/>
      <c r="AP49" s="33"/>
      <c r="AQ49" s="30">
        <f t="shared" si="11"/>
        <v>4</v>
      </c>
      <c r="AR49" s="3">
        <f t="shared" si="12"/>
        <v>68</v>
      </c>
      <c r="AS49" s="31">
        <f t="shared" si="8"/>
        <v>5.8823529411764705E-2</v>
      </c>
    </row>
    <row r="50" spans="1:45" ht="12.75" customHeight="1">
      <c r="A50" s="115"/>
      <c r="B50" s="104" t="s">
        <v>43</v>
      </c>
      <c r="C50" s="29" t="s">
        <v>60</v>
      </c>
      <c r="D50" s="36"/>
      <c r="E50" s="17"/>
      <c r="F50" s="18"/>
      <c r="G50" s="18"/>
      <c r="H50" s="18"/>
      <c r="I50" s="17"/>
      <c r="J50" s="18"/>
      <c r="K50" s="18"/>
      <c r="L50" s="18"/>
      <c r="M50" s="17"/>
      <c r="N50" s="18"/>
      <c r="O50" s="18"/>
      <c r="P50" s="18"/>
      <c r="Q50" s="17"/>
      <c r="R50" s="18"/>
      <c r="S50" s="18"/>
      <c r="T50" s="18"/>
      <c r="U50" s="17"/>
      <c r="V50" s="18"/>
      <c r="W50" s="18"/>
      <c r="X50" s="17"/>
      <c r="Y50" s="18"/>
      <c r="Z50" s="18"/>
      <c r="AA50" s="33"/>
      <c r="AB50" s="17"/>
      <c r="AC50" s="18"/>
      <c r="AD50" s="18"/>
      <c r="AE50" s="17"/>
      <c r="AF50" s="17"/>
      <c r="AG50" s="18"/>
      <c r="AH50" s="18"/>
      <c r="AI50" s="18"/>
      <c r="AJ50" s="33"/>
      <c r="AK50" s="18"/>
      <c r="AL50" s="18"/>
      <c r="AM50" s="33"/>
      <c r="AN50" s="33"/>
      <c r="AO50" s="33"/>
      <c r="AP50" s="33"/>
      <c r="AQ50" s="30">
        <f t="shared" si="11"/>
        <v>0</v>
      </c>
      <c r="AR50" s="3">
        <f>34*1</f>
        <v>34</v>
      </c>
      <c r="AS50" s="31">
        <f t="shared" si="8"/>
        <v>0</v>
      </c>
    </row>
    <row r="51" spans="1:45">
      <c r="A51" s="115"/>
      <c r="B51" s="105"/>
      <c r="C51" s="29" t="s">
        <v>61</v>
      </c>
      <c r="D51" s="1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33"/>
      <c r="AN51" s="33"/>
      <c r="AO51" s="33"/>
      <c r="AP51" s="33"/>
      <c r="AQ51" s="30">
        <f t="shared" si="11"/>
        <v>0</v>
      </c>
      <c r="AR51" s="3">
        <f t="shared" ref="AR51:AR55" si="13">34*1</f>
        <v>34</v>
      </c>
      <c r="AS51" s="31">
        <f t="shared" si="8"/>
        <v>0</v>
      </c>
    </row>
    <row r="52" spans="1:45" s="2" customFormat="1" ht="16.5" customHeight="1">
      <c r="A52" s="115"/>
      <c r="B52" s="104" t="s">
        <v>44</v>
      </c>
      <c r="C52" s="29" t="s">
        <v>60</v>
      </c>
      <c r="D52" s="32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30">
        <f t="shared" si="11"/>
        <v>0</v>
      </c>
      <c r="AR52" s="3">
        <f t="shared" si="13"/>
        <v>34</v>
      </c>
      <c r="AS52" s="31">
        <f t="shared" si="8"/>
        <v>0</v>
      </c>
    </row>
    <row r="53" spans="1:45" s="6" customFormat="1" ht="11.25" customHeight="1">
      <c r="A53" s="115"/>
      <c r="B53" s="105"/>
      <c r="C53" s="29" t="s">
        <v>61</v>
      </c>
      <c r="D53" s="32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30">
        <f t="shared" si="11"/>
        <v>0</v>
      </c>
      <c r="AR53" s="3">
        <f t="shared" si="13"/>
        <v>34</v>
      </c>
      <c r="AS53" s="31">
        <f t="shared" si="8"/>
        <v>0</v>
      </c>
    </row>
    <row r="54" spans="1:45">
      <c r="A54" s="115"/>
      <c r="B54" s="104" t="s">
        <v>45</v>
      </c>
      <c r="C54" s="29" t="s">
        <v>60</v>
      </c>
      <c r="D54" s="36"/>
      <c r="E54" s="17"/>
      <c r="F54" s="17"/>
      <c r="G54" s="17"/>
      <c r="H54" s="18"/>
      <c r="I54" s="35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6">
        <v>1</v>
      </c>
      <c r="AL54" s="17"/>
      <c r="AM54" s="33"/>
      <c r="AN54" s="33"/>
      <c r="AO54" s="33"/>
      <c r="AP54" s="33"/>
      <c r="AQ54" s="30">
        <f t="shared" si="11"/>
        <v>1</v>
      </c>
      <c r="AR54" s="3">
        <f t="shared" si="13"/>
        <v>34</v>
      </c>
      <c r="AS54" s="31">
        <f t="shared" si="8"/>
        <v>2.9411764705882353E-2</v>
      </c>
    </row>
    <row r="55" spans="1:45">
      <c r="A55" s="115"/>
      <c r="B55" s="105"/>
      <c r="C55" s="29" t="s">
        <v>61</v>
      </c>
      <c r="D55" s="36"/>
      <c r="E55" s="17"/>
      <c r="F55" s="18"/>
      <c r="G55" s="18"/>
      <c r="H55" s="35"/>
      <c r="I55" s="17"/>
      <c r="J55" s="18"/>
      <c r="K55" s="18"/>
      <c r="L55" s="18"/>
      <c r="M55" s="17"/>
      <c r="N55" s="18"/>
      <c r="O55" s="18"/>
      <c r="P55" s="18"/>
      <c r="Q55" s="17"/>
      <c r="R55" s="18"/>
      <c r="S55" s="18"/>
      <c r="T55" s="18"/>
      <c r="U55" s="17"/>
      <c r="V55" s="18"/>
      <c r="W55" s="18"/>
      <c r="X55" s="17"/>
      <c r="Y55" s="18"/>
      <c r="Z55" s="18"/>
      <c r="AA55" s="18"/>
      <c r="AB55" s="17"/>
      <c r="AC55" s="18"/>
      <c r="AD55" s="18"/>
      <c r="AE55" s="17"/>
      <c r="AF55" s="17"/>
      <c r="AG55" s="18"/>
      <c r="AH55" s="18"/>
      <c r="AI55" s="18"/>
      <c r="AJ55" s="17"/>
      <c r="AK55" s="178">
        <v>1</v>
      </c>
      <c r="AL55" s="18"/>
      <c r="AM55" s="33"/>
      <c r="AN55" s="33"/>
      <c r="AO55" s="33"/>
      <c r="AP55" s="33"/>
      <c r="AQ55" s="30">
        <f t="shared" si="11"/>
        <v>1</v>
      </c>
      <c r="AR55" s="3">
        <f t="shared" si="13"/>
        <v>34</v>
      </c>
      <c r="AS55" s="31">
        <f t="shared" si="8"/>
        <v>2.9411764705882353E-2</v>
      </c>
    </row>
    <row r="56" spans="1:45">
      <c r="A56" s="115"/>
      <c r="B56" s="97" t="s">
        <v>58</v>
      </c>
      <c r="C56" s="29" t="s">
        <v>60</v>
      </c>
      <c r="D56" s="36"/>
      <c r="E56" s="17"/>
      <c r="F56" s="18"/>
      <c r="G56" s="178">
        <v>1</v>
      </c>
      <c r="H56" s="35"/>
      <c r="I56" s="18"/>
      <c r="J56" s="18"/>
      <c r="K56" s="18"/>
      <c r="L56" s="18"/>
      <c r="M56" s="17"/>
      <c r="N56" s="18"/>
      <c r="O56" s="18"/>
      <c r="P56" s="18"/>
      <c r="Q56" s="17"/>
      <c r="R56" s="18"/>
      <c r="S56" s="18"/>
      <c r="T56" s="18"/>
      <c r="U56" s="17"/>
      <c r="V56" s="18"/>
      <c r="W56" s="18"/>
      <c r="X56" s="17"/>
      <c r="Y56" s="18"/>
      <c r="Z56" s="18"/>
      <c r="AA56" s="18"/>
      <c r="AB56" s="33"/>
      <c r="AC56" s="33"/>
      <c r="AD56" s="33"/>
      <c r="AE56" s="17"/>
      <c r="AF56" s="17"/>
      <c r="AG56" s="18"/>
      <c r="AH56" s="18"/>
      <c r="AI56" s="18"/>
      <c r="AJ56" s="176">
        <v>1</v>
      </c>
      <c r="AK56" s="18"/>
      <c r="AL56" s="18"/>
      <c r="AM56" s="33"/>
      <c r="AN56" s="33"/>
      <c r="AO56" s="33"/>
      <c r="AP56" s="33"/>
      <c r="AQ56" s="30">
        <f t="shared" si="11"/>
        <v>2</v>
      </c>
      <c r="AR56" s="3">
        <f>34*2</f>
        <v>68</v>
      </c>
      <c r="AS56" s="31">
        <f t="shared" si="8"/>
        <v>2.9411764705882353E-2</v>
      </c>
    </row>
    <row r="57" spans="1:45" ht="12.75" customHeight="1">
      <c r="A57" s="115"/>
      <c r="B57" s="97"/>
      <c r="C57" s="29" t="s">
        <v>61</v>
      </c>
      <c r="D57" s="36"/>
      <c r="E57" s="17"/>
      <c r="F57" s="18"/>
      <c r="G57" s="178">
        <v>1</v>
      </c>
      <c r="H57" s="18"/>
      <c r="I57" s="17"/>
      <c r="J57" s="18"/>
      <c r="K57" s="18"/>
      <c r="L57" s="18"/>
      <c r="M57" s="17"/>
      <c r="N57" s="18"/>
      <c r="O57" s="18"/>
      <c r="P57" s="18"/>
      <c r="Q57" s="17"/>
      <c r="R57" s="18"/>
      <c r="S57" s="18"/>
      <c r="T57" s="18"/>
      <c r="U57" s="17"/>
      <c r="V57" s="18"/>
      <c r="W57" s="18"/>
      <c r="X57" s="17"/>
      <c r="Y57" s="18"/>
      <c r="Z57" s="18"/>
      <c r="AA57" s="18"/>
      <c r="AB57" s="18"/>
      <c r="AC57" s="18"/>
      <c r="AD57" s="17"/>
      <c r="AE57" s="17"/>
      <c r="AF57" s="17"/>
      <c r="AG57" s="17"/>
      <c r="AH57" s="33"/>
      <c r="AI57" s="33"/>
      <c r="AJ57" s="181">
        <v>1</v>
      </c>
      <c r="AK57" s="18"/>
      <c r="AL57" s="18"/>
      <c r="AM57" s="33"/>
      <c r="AN57" s="33"/>
      <c r="AO57" s="33"/>
      <c r="AP57" s="33"/>
      <c r="AQ57" s="30">
        <f t="shared" si="11"/>
        <v>2</v>
      </c>
      <c r="AR57" s="3">
        <f t="shared" ref="AR57" si="14">34*2</f>
        <v>68</v>
      </c>
      <c r="AS57" s="31">
        <f t="shared" si="8"/>
        <v>2.9411764705882353E-2</v>
      </c>
    </row>
    <row r="58" spans="1:45" s="35" customFormat="1" ht="27" customHeight="1">
      <c r="A58" s="57"/>
      <c r="B58" s="58"/>
      <c r="C58" s="58"/>
      <c r="D58" s="58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7"/>
      <c r="AN58" s="57"/>
      <c r="AO58" s="57"/>
      <c r="AP58" s="57"/>
      <c r="AQ58" s="57"/>
      <c r="AR58" s="57"/>
      <c r="AS58" s="57"/>
    </row>
    <row r="59" spans="1:45" s="35" customFormat="1" ht="114" customHeight="1">
      <c r="A59" s="122" t="s">
        <v>23</v>
      </c>
      <c r="B59" s="122"/>
      <c r="C59" s="122"/>
      <c r="D59" s="122"/>
      <c r="E59" s="119" t="s">
        <v>40</v>
      </c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1"/>
      <c r="AQ59" s="125" t="s">
        <v>20</v>
      </c>
      <c r="AR59" s="125" t="s">
        <v>22</v>
      </c>
      <c r="AS59" s="148" t="s">
        <v>21</v>
      </c>
    </row>
    <row r="60" spans="1:45" s="2" customFormat="1">
      <c r="A60" s="98" t="s">
        <v>0</v>
      </c>
      <c r="B60" s="100"/>
      <c r="C60" s="104" t="s">
        <v>52</v>
      </c>
      <c r="D60" s="14" t="s">
        <v>18</v>
      </c>
      <c r="E60" s="97" t="s">
        <v>1</v>
      </c>
      <c r="F60" s="97"/>
      <c r="G60" s="97"/>
      <c r="H60" s="97"/>
      <c r="I60" s="97" t="s">
        <v>2</v>
      </c>
      <c r="J60" s="97"/>
      <c r="K60" s="97"/>
      <c r="L60" s="97"/>
      <c r="M60" s="97" t="s">
        <v>3</v>
      </c>
      <c r="N60" s="97"/>
      <c r="O60" s="97"/>
      <c r="P60" s="97"/>
      <c r="Q60" s="97" t="s">
        <v>4</v>
      </c>
      <c r="R60" s="97"/>
      <c r="S60" s="97"/>
      <c r="T60" s="97"/>
      <c r="U60" s="97" t="s">
        <v>5</v>
      </c>
      <c r="V60" s="97"/>
      <c r="W60" s="97"/>
      <c r="X60" s="97" t="s">
        <v>6</v>
      </c>
      <c r="Y60" s="97"/>
      <c r="Z60" s="97"/>
      <c r="AA60" s="97"/>
      <c r="AB60" s="97" t="s">
        <v>7</v>
      </c>
      <c r="AC60" s="97"/>
      <c r="AD60" s="97"/>
      <c r="AE60" s="97" t="s">
        <v>8</v>
      </c>
      <c r="AF60" s="97"/>
      <c r="AG60" s="97"/>
      <c r="AH60" s="97"/>
      <c r="AI60" s="97"/>
      <c r="AJ60" s="97" t="s">
        <v>9</v>
      </c>
      <c r="AK60" s="97"/>
      <c r="AL60" s="97"/>
      <c r="AM60" s="97" t="s">
        <v>10</v>
      </c>
      <c r="AN60" s="97"/>
      <c r="AO60" s="97"/>
      <c r="AP60" s="97"/>
      <c r="AQ60" s="125"/>
      <c r="AR60" s="125"/>
      <c r="AS60" s="148"/>
    </row>
    <row r="61" spans="1:45" s="2" customFormat="1" ht="16.5" customHeight="1">
      <c r="A61" s="101"/>
      <c r="B61" s="103"/>
      <c r="C61" s="110"/>
      <c r="D61" s="14" t="s">
        <v>19</v>
      </c>
      <c r="E61" s="5">
        <v>1</v>
      </c>
      <c r="F61" s="5">
        <v>2</v>
      </c>
      <c r="G61" s="5">
        <v>3</v>
      </c>
      <c r="H61" s="5">
        <v>4</v>
      </c>
      <c r="I61" s="5">
        <v>5</v>
      </c>
      <c r="J61" s="5">
        <v>6</v>
      </c>
      <c r="K61" s="5">
        <v>7</v>
      </c>
      <c r="L61" s="5">
        <v>8</v>
      </c>
      <c r="M61" s="5">
        <v>9</v>
      </c>
      <c r="N61" s="5">
        <v>10</v>
      </c>
      <c r="O61" s="5">
        <v>11</v>
      </c>
      <c r="P61" s="5">
        <v>12</v>
      </c>
      <c r="Q61" s="5">
        <v>13</v>
      </c>
      <c r="R61" s="5">
        <v>14</v>
      </c>
      <c r="S61" s="5">
        <v>15</v>
      </c>
      <c r="T61" s="5">
        <v>16</v>
      </c>
      <c r="U61" s="5">
        <v>17</v>
      </c>
      <c r="V61" s="5">
        <v>18</v>
      </c>
      <c r="W61" s="5">
        <v>19</v>
      </c>
      <c r="X61" s="5">
        <v>20</v>
      </c>
      <c r="Y61" s="5">
        <v>21</v>
      </c>
      <c r="Z61" s="5">
        <v>22</v>
      </c>
      <c r="AA61" s="5">
        <v>23</v>
      </c>
      <c r="AB61" s="5">
        <v>24</v>
      </c>
      <c r="AC61" s="5">
        <v>25</v>
      </c>
      <c r="AD61" s="5">
        <v>26</v>
      </c>
      <c r="AE61" s="5">
        <v>27</v>
      </c>
      <c r="AF61" s="5">
        <v>28</v>
      </c>
      <c r="AG61" s="5">
        <v>29</v>
      </c>
      <c r="AH61" s="5">
        <v>30</v>
      </c>
      <c r="AI61" s="5">
        <v>31</v>
      </c>
      <c r="AJ61" s="5">
        <v>32</v>
      </c>
      <c r="AK61" s="5">
        <v>33</v>
      </c>
      <c r="AL61" s="5">
        <v>34</v>
      </c>
      <c r="AM61" s="5">
        <v>35</v>
      </c>
      <c r="AN61" s="5">
        <v>36</v>
      </c>
      <c r="AO61" s="5">
        <v>37</v>
      </c>
      <c r="AP61" s="5">
        <v>38</v>
      </c>
      <c r="AQ61" s="125"/>
      <c r="AR61" s="125"/>
      <c r="AS61" s="148"/>
    </row>
    <row r="62" spans="1:45" s="6" customFormat="1" ht="11.25" customHeight="1">
      <c r="A62" s="114" t="s">
        <v>25</v>
      </c>
      <c r="B62" s="104" t="s">
        <v>13</v>
      </c>
      <c r="C62" s="29" t="s">
        <v>62</v>
      </c>
      <c r="D62" s="36"/>
      <c r="E62" s="17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176">
        <v>1</v>
      </c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6">
        <v>1</v>
      </c>
      <c r="AE62" s="17"/>
      <c r="AF62" s="17"/>
      <c r="AG62" s="17"/>
      <c r="AH62" s="17"/>
      <c r="AI62" s="17"/>
      <c r="AJ62" s="17"/>
      <c r="AK62" s="176">
        <v>1</v>
      </c>
      <c r="AL62" s="17"/>
      <c r="AM62" s="33"/>
      <c r="AN62" s="33"/>
      <c r="AO62" s="33"/>
      <c r="AP62" s="33"/>
      <c r="AQ62" s="30">
        <f>COUNTA(E62:AP62)</f>
        <v>3</v>
      </c>
      <c r="AR62" s="3">
        <f>34*5</f>
        <v>170</v>
      </c>
      <c r="AS62" s="31">
        <f>AQ62/AR62</f>
        <v>1.7647058823529412E-2</v>
      </c>
    </row>
    <row r="63" spans="1:45" s="6" customFormat="1" ht="15" customHeight="1">
      <c r="A63" s="115"/>
      <c r="B63" s="105"/>
      <c r="C63" s="29" t="s">
        <v>63</v>
      </c>
      <c r="D63" s="36"/>
      <c r="E63" s="17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78">
        <v>1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6">
        <v>1</v>
      </c>
      <c r="AE63" s="17"/>
      <c r="AF63" s="17"/>
      <c r="AG63" s="17"/>
      <c r="AH63" s="17"/>
      <c r="AI63" s="17"/>
      <c r="AJ63" s="17"/>
      <c r="AK63" s="176">
        <v>1</v>
      </c>
      <c r="AL63" s="17"/>
      <c r="AM63" s="33"/>
      <c r="AN63" s="33"/>
      <c r="AO63" s="33"/>
      <c r="AP63" s="33"/>
      <c r="AQ63" s="30">
        <f>COUNTA(E63:AP63)</f>
        <v>3</v>
      </c>
      <c r="AR63" s="3">
        <f t="shared" ref="AR63" si="15">34*5</f>
        <v>170</v>
      </c>
      <c r="AS63" s="31">
        <f t="shared" ref="AS63:AS79" si="16">AQ63/AR63</f>
        <v>1.7647058823529412E-2</v>
      </c>
    </row>
    <row r="64" spans="1:45" s="6" customFormat="1" ht="15" customHeight="1">
      <c r="A64" s="115"/>
      <c r="B64" s="104" t="s">
        <v>11</v>
      </c>
      <c r="C64" s="29" t="s">
        <v>62</v>
      </c>
      <c r="D64" s="36"/>
      <c r="E64" s="17"/>
      <c r="F64" s="181">
        <v>1</v>
      </c>
      <c r="G64" s="33"/>
      <c r="H64" s="33"/>
      <c r="I64" s="33"/>
      <c r="J64" s="181">
        <v>1</v>
      </c>
      <c r="K64" s="33"/>
      <c r="L64" s="33"/>
      <c r="M64" s="33"/>
      <c r="N64" s="33"/>
      <c r="O64" s="33"/>
      <c r="P64" s="181">
        <v>1</v>
      </c>
      <c r="Q64" s="17"/>
      <c r="R64" s="18"/>
      <c r="S64" s="18" t="s">
        <v>108</v>
      </c>
      <c r="T64" s="178">
        <v>1</v>
      </c>
      <c r="U64" s="17"/>
      <c r="V64" s="18"/>
      <c r="W64" s="178">
        <v>1</v>
      </c>
      <c r="X64" s="17"/>
      <c r="Y64" s="18"/>
      <c r="Z64" s="18"/>
      <c r="AA64" s="18"/>
      <c r="AB64" s="17"/>
      <c r="AC64" s="178">
        <v>1</v>
      </c>
      <c r="AD64" s="18"/>
      <c r="AE64" s="17"/>
      <c r="AF64" s="176">
        <v>1</v>
      </c>
      <c r="AG64" s="18"/>
      <c r="AH64" s="18"/>
      <c r="AI64" s="18"/>
      <c r="AJ64" s="17"/>
      <c r="AK64" s="18"/>
      <c r="AL64" s="18"/>
      <c r="AM64" s="33"/>
      <c r="AN64" s="33"/>
      <c r="AO64" s="33"/>
      <c r="AP64" s="33"/>
      <c r="AQ64" s="30">
        <f t="shared" ref="AQ64:AQ65" si="17">COUNTA(E64:AP64)</f>
        <v>8</v>
      </c>
      <c r="AR64" s="3">
        <f>34*4</f>
        <v>136</v>
      </c>
      <c r="AS64" s="31">
        <f t="shared" si="16"/>
        <v>5.8823529411764705E-2</v>
      </c>
    </row>
    <row r="65" spans="1:45" s="6" customFormat="1" ht="15" customHeight="1">
      <c r="A65" s="115"/>
      <c r="B65" s="105"/>
      <c r="C65" s="29" t="s">
        <v>63</v>
      </c>
      <c r="D65" s="36"/>
      <c r="E65" s="17"/>
      <c r="F65" s="178">
        <v>1</v>
      </c>
      <c r="G65" s="18"/>
      <c r="H65" s="33"/>
      <c r="I65" s="18"/>
      <c r="J65" s="178">
        <v>1</v>
      </c>
      <c r="K65" s="18"/>
      <c r="L65" s="18"/>
      <c r="M65" s="17"/>
      <c r="N65" s="18"/>
      <c r="O65" s="18"/>
      <c r="P65" s="178">
        <v>1</v>
      </c>
      <c r="Q65" s="17"/>
      <c r="R65" s="18"/>
      <c r="S65" s="18" t="s">
        <v>108</v>
      </c>
      <c r="T65" s="178">
        <v>1</v>
      </c>
      <c r="U65" s="17"/>
      <c r="V65" s="18"/>
      <c r="W65" s="178">
        <v>1</v>
      </c>
      <c r="X65" s="17"/>
      <c r="Y65" s="18"/>
      <c r="Z65" s="18"/>
      <c r="AA65" s="18"/>
      <c r="AB65" s="33"/>
      <c r="AC65" s="181">
        <v>1</v>
      </c>
      <c r="AD65" s="33"/>
      <c r="AE65" s="17"/>
      <c r="AF65" s="176">
        <v>1</v>
      </c>
      <c r="AG65" s="18"/>
      <c r="AH65" s="18"/>
      <c r="AI65" s="18"/>
      <c r="AJ65" s="17"/>
      <c r="AK65" s="18"/>
      <c r="AL65" s="18"/>
      <c r="AM65" s="33"/>
      <c r="AN65" s="33"/>
      <c r="AO65" s="33"/>
      <c r="AP65" s="33"/>
      <c r="AQ65" s="30">
        <f t="shared" si="17"/>
        <v>8</v>
      </c>
      <c r="AR65" s="3">
        <f t="shared" ref="AR65:AR67" si="18">34*4</f>
        <v>136</v>
      </c>
      <c r="AS65" s="31">
        <f t="shared" si="16"/>
        <v>5.8823529411764705E-2</v>
      </c>
    </row>
    <row r="66" spans="1:45" s="6" customFormat="1">
      <c r="A66" s="115"/>
      <c r="B66" s="104" t="s">
        <v>16</v>
      </c>
      <c r="C66" s="29" t="s">
        <v>62</v>
      </c>
      <c r="D66" s="36"/>
      <c r="E66" s="17"/>
      <c r="F66" s="17"/>
      <c r="G66" s="17"/>
      <c r="H66" s="18"/>
      <c r="I66" s="179">
        <v>1</v>
      </c>
      <c r="J66" s="17"/>
      <c r="K66" s="17"/>
      <c r="L66" s="17"/>
      <c r="M66" s="17"/>
      <c r="N66" s="17"/>
      <c r="O66" s="176">
        <v>1</v>
      </c>
      <c r="P66" s="17"/>
      <c r="Q66" s="17"/>
      <c r="R66" s="18"/>
      <c r="S66" s="178">
        <v>1</v>
      </c>
      <c r="T66" s="18"/>
      <c r="U66" s="17"/>
      <c r="V66" s="18"/>
      <c r="W66" s="18"/>
      <c r="X66" s="17"/>
      <c r="Y66" s="18"/>
      <c r="Z66" s="18"/>
      <c r="AA66" s="18"/>
      <c r="AB66" s="18"/>
      <c r="AC66" s="178">
        <v>1</v>
      </c>
      <c r="AD66" s="17"/>
      <c r="AE66" s="17"/>
      <c r="AF66" s="17"/>
      <c r="AG66" s="17"/>
      <c r="AH66" s="33"/>
      <c r="AI66" s="181">
        <v>1</v>
      </c>
      <c r="AJ66" s="33"/>
      <c r="AK66" s="178">
        <v>1</v>
      </c>
      <c r="AL66" s="18"/>
      <c r="AM66" s="33"/>
      <c r="AN66" s="33"/>
      <c r="AO66" s="33"/>
      <c r="AP66" s="33"/>
      <c r="AQ66" s="30">
        <f>COUNTA(E66:AP66)</f>
        <v>6</v>
      </c>
      <c r="AR66" s="3">
        <f t="shared" si="18"/>
        <v>136</v>
      </c>
      <c r="AS66" s="31">
        <f t="shared" si="16"/>
        <v>4.4117647058823532E-2</v>
      </c>
    </row>
    <row r="67" spans="1:45" ht="12.75" customHeight="1">
      <c r="A67" s="115"/>
      <c r="B67" s="105"/>
      <c r="C67" s="29" t="s">
        <v>63</v>
      </c>
      <c r="D67" s="36"/>
      <c r="E67" s="17"/>
      <c r="F67" s="18"/>
      <c r="G67" s="18"/>
      <c r="H67" s="35"/>
      <c r="I67" s="176">
        <v>1</v>
      </c>
      <c r="J67" s="18"/>
      <c r="K67" s="18"/>
      <c r="L67" s="18"/>
      <c r="M67" s="17"/>
      <c r="N67" s="18"/>
      <c r="O67" s="178">
        <v>1</v>
      </c>
      <c r="P67" s="18"/>
      <c r="Q67" s="17"/>
      <c r="R67" s="18"/>
      <c r="S67" s="178">
        <v>1</v>
      </c>
      <c r="T67" s="18"/>
      <c r="U67" s="17"/>
      <c r="V67" s="18"/>
      <c r="W67" s="18"/>
      <c r="X67" s="17"/>
      <c r="Y67" s="178">
        <v>1</v>
      </c>
      <c r="Z67" s="18"/>
      <c r="AA67" s="18"/>
      <c r="AB67" s="18"/>
      <c r="AC67" s="178">
        <v>1</v>
      </c>
      <c r="AD67" s="17"/>
      <c r="AE67" s="17"/>
      <c r="AF67" s="17"/>
      <c r="AG67" s="17"/>
      <c r="AH67" s="33"/>
      <c r="AI67" s="181">
        <v>1</v>
      </c>
      <c r="AJ67" s="33"/>
      <c r="AK67" s="178">
        <v>1</v>
      </c>
      <c r="AL67" s="18"/>
      <c r="AM67" s="33"/>
      <c r="AN67" s="33"/>
      <c r="AO67" s="33"/>
      <c r="AP67" s="33"/>
      <c r="AQ67" s="30">
        <f t="shared" ref="AQ67:AQ79" si="19">COUNTA(E67:AP67)</f>
        <v>7</v>
      </c>
      <c r="AR67" s="3">
        <f t="shared" si="18"/>
        <v>136</v>
      </c>
      <c r="AS67" s="31">
        <f t="shared" si="16"/>
        <v>5.1470588235294115E-2</v>
      </c>
    </row>
    <row r="68" spans="1:45" ht="12.75" customHeight="1">
      <c r="A68" s="115"/>
      <c r="B68" s="104" t="s">
        <v>17</v>
      </c>
      <c r="C68" s="29" t="s">
        <v>62</v>
      </c>
      <c r="D68" s="36"/>
      <c r="E68" s="17"/>
      <c r="F68" s="18"/>
      <c r="G68" s="18"/>
      <c r="H68" s="18"/>
      <c r="I68" s="17"/>
      <c r="J68" s="18"/>
      <c r="K68" s="18"/>
      <c r="L68" s="18"/>
      <c r="M68" s="17"/>
      <c r="N68" s="18"/>
      <c r="O68" s="18"/>
      <c r="P68" s="18"/>
      <c r="Q68" s="18"/>
      <c r="R68" s="18"/>
      <c r="S68" s="18" t="s">
        <v>108</v>
      </c>
      <c r="T68" s="178">
        <v>1</v>
      </c>
      <c r="U68" s="17"/>
      <c r="V68" s="18"/>
      <c r="W68" s="18"/>
      <c r="X68" s="17"/>
      <c r="Y68" s="178">
        <v>1</v>
      </c>
      <c r="Z68" s="18"/>
      <c r="AA68" s="18"/>
      <c r="AB68" s="18"/>
      <c r="AC68" s="18"/>
      <c r="AD68" s="18"/>
      <c r="AE68" s="17"/>
      <c r="AF68" s="17"/>
      <c r="AG68" s="33"/>
      <c r="AH68" s="33"/>
      <c r="AI68" s="33"/>
      <c r="AJ68" s="33"/>
      <c r="AK68" s="178">
        <v>1</v>
      </c>
      <c r="AL68" s="18"/>
      <c r="AM68" s="33"/>
      <c r="AN68" s="33"/>
      <c r="AO68" s="33"/>
      <c r="AP68" s="33"/>
      <c r="AQ68" s="30">
        <f t="shared" si="19"/>
        <v>4</v>
      </c>
      <c r="AR68" s="3">
        <f>34*2</f>
        <v>68</v>
      </c>
      <c r="AS68" s="31">
        <f t="shared" si="16"/>
        <v>5.8823529411764705E-2</v>
      </c>
    </row>
    <row r="69" spans="1:45" ht="12.75" customHeight="1">
      <c r="A69" s="115"/>
      <c r="B69" s="105"/>
      <c r="C69" s="29" t="s">
        <v>63</v>
      </c>
      <c r="D69" s="36"/>
      <c r="E69" s="17"/>
      <c r="F69" s="18"/>
      <c r="G69" s="18"/>
      <c r="H69" s="18"/>
      <c r="I69" s="17"/>
      <c r="J69" s="18"/>
      <c r="K69" s="18"/>
      <c r="L69" s="18"/>
      <c r="M69" s="17"/>
      <c r="N69" s="18"/>
      <c r="O69" s="18"/>
      <c r="P69" s="18"/>
      <c r="Q69" s="17"/>
      <c r="R69" s="18"/>
      <c r="S69" s="18" t="s">
        <v>108</v>
      </c>
      <c r="T69" s="178">
        <v>1</v>
      </c>
      <c r="U69" s="17"/>
      <c r="V69" s="18"/>
      <c r="W69" s="18"/>
      <c r="X69" s="17"/>
      <c r="Y69" s="18"/>
      <c r="Z69" s="18"/>
      <c r="AA69" s="18"/>
      <c r="AB69" s="17"/>
      <c r="AC69" s="18"/>
      <c r="AD69" s="33"/>
      <c r="AE69" s="17"/>
      <c r="AF69" s="17"/>
      <c r="AG69" s="18"/>
      <c r="AH69" s="18"/>
      <c r="AI69" s="33"/>
      <c r="AJ69" s="17"/>
      <c r="AK69" s="178">
        <v>1</v>
      </c>
      <c r="AL69" s="18"/>
      <c r="AM69" s="33"/>
      <c r="AN69" s="33"/>
      <c r="AO69" s="33"/>
      <c r="AP69" s="33"/>
      <c r="AQ69" s="30">
        <f t="shared" si="19"/>
        <v>3</v>
      </c>
      <c r="AR69" s="3">
        <f t="shared" ref="AR69:AR71" si="20">34*2</f>
        <v>68</v>
      </c>
      <c r="AS69" s="31">
        <f t="shared" si="16"/>
        <v>4.4117647058823532E-2</v>
      </c>
    </row>
    <row r="70" spans="1:45" ht="12.75" customHeight="1">
      <c r="A70" s="115"/>
      <c r="B70" s="116" t="s">
        <v>59</v>
      </c>
      <c r="C70" s="29" t="s">
        <v>62</v>
      </c>
      <c r="D70" s="36"/>
      <c r="E70" s="17"/>
      <c r="F70" s="18"/>
      <c r="G70" s="18"/>
      <c r="H70" s="18"/>
      <c r="I70" s="17"/>
      <c r="J70" s="18"/>
      <c r="K70" s="18"/>
      <c r="L70" s="178">
        <v>1</v>
      </c>
      <c r="M70" s="17"/>
      <c r="N70" s="18"/>
      <c r="O70" s="18"/>
      <c r="P70" s="18"/>
      <c r="Q70" s="17"/>
      <c r="R70" s="18"/>
      <c r="S70" s="18"/>
      <c r="T70" s="18"/>
      <c r="U70" s="17"/>
      <c r="V70" s="18"/>
      <c r="W70" s="178">
        <v>1</v>
      </c>
      <c r="X70" s="17"/>
      <c r="Y70" s="18"/>
      <c r="Z70" s="18"/>
      <c r="AA70" s="18"/>
      <c r="AB70" s="17"/>
      <c r="AC70" s="18"/>
      <c r="AD70" s="33"/>
      <c r="AE70" s="17"/>
      <c r="AF70" s="17"/>
      <c r="AG70" s="178">
        <v>1</v>
      </c>
      <c r="AH70" s="18"/>
      <c r="AI70" s="33"/>
      <c r="AJ70" s="17"/>
      <c r="AK70" s="18"/>
      <c r="AL70" s="178">
        <v>1</v>
      </c>
      <c r="AM70" s="33"/>
      <c r="AN70" s="33"/>
      <c r="AO70" s="33"/>
      <c r="AP70" s="33"/>
      <c r="AQ70" s="30">
        <f t="shared" si="19"/>
        <v>4</v>
      </c>
      <c r="AR70" s="3">
        <f t="shared" si="20"/>
        <v>68</v>
      </c>
      <c r="AS70" s="31">
        <f t="shared" si="16"/>
        <v>5.8823529411764705E-2</v>
      </c>
    </row>
    <row r="71" spans="1:45" ht="12.75" customHeight="1">
      <c r="A71" s="115"/>
      <c r="B71" s="117"/>
      <c r="C71" s="29" t="s">
        <v>63</v>
      </c>
      <c r="D71" s="36"/>
      <c r="E71" s="17"/>
      <c r="F71" s="18"/>
      <c r="G71" s="18"/>
      <c r="H71" s="18"/>
      <c r="I71" s="17"/>
      <c r="J71" s="18"/>
      <c r="K71" s="18"/>
      <c r="L71" s="178">
        <v>1</v>
      </c>
      <c r="M71" s="17"/>
      <c r="N71" s="18"/>
      <c r="O71" s="18"/>
      <c r="P71" s="18"/>
      <c r="Q71" s="17"/>
      <c r="R71" s="18"/>
      <c r="S71" s="18"/>
      <c r="T71" s="18"/>
      <c r="U71" s="17"/>
      <c r="V71" s="18"/>
      <c r="W71" s="178">
        <v>1</v>
      </c>
      <c r="X71" s="17"/>
      <c r="Y71" s="18"/>
      <c r="Z71" s="18"/>
      <c r="AA71" s="18"/>
      <c r="AB71" s="17"/>
      <c r="AC71" s="18"/>
      <c r="AD71" s="33"/>
      <c r="AE71" s="17"/>
      <c r="AF71" s="17"/>
      <c r="AG71" s="178">
        <v>1</v>
      </c>
      <c r="AH71" s="18"/>
      <c r="AI71" s="33"/>
      <c r="AJ71" s="17"/>
      <c r="AK71" s="18"/>
      <c r="AL71" s="178">
        <v>1</v>
      </c>
      <c r="AM71" s="33"/>
      <c r="AN71" s="33"/>
      <c r="AO71" s="33"/>
      <c r="AP71" s="33"/>
      <c r="AQ71" s="30">
        <f t="shared" si="19"/>
        <v>4</v>
      </c>
      <c r="AR71" s="3">
        <f t="shared" si="20"/>
        <v>68</v>
      </c>
      <c r="AS71" s="31">
        <f t="shared" si="16"/>
        <v>5.8823529411764705E-2</v>
      </c>
    </row>
    <row r="72" spans="1:45" ht="12.75" customHeight="1">
      <c r="A72" s="115"/>
      <c r="B72" s="104" t="s">
        <v>43</v>
      </c>
      <c r="C72" s="29" t="s">
        <v>62</v>
      </c>
      <c r="D72" s="36"/>
      <c r="E72" s="17"/>
      <c r="F72" s="18"/>
      <c r="G72" s="18"/>
      <c r="H72" s="18"/>
      <c r="I72" s="17"/>
      <c r="J72" s="18"/>
      <c r="K72" s="18"/>
      <c r="L72" s="18"/>
      <c r="M72" s="17"/>
      <c r="N72" s="18"/>
      <c r="O72" s="18"/>
      <c r="P72" s="18"/>
      <c r="Q72" s="17"/>
      <c r="R72" s="18"/>
      <c r="S72" s="18"/>
      <c r="T72" s="18"/>
      <c r="U72" s="17"/>
      <c r="V72" s="18"/>
      <c r="W72" s="18"/>
      <c r="X72" s="17"/>
      <c r="Y72" s="18"/>
      <c r="Z72" s="18"/>
      <c r="AA72" s="33"/>
      <c r="AB72" s="17"/>
      <c r="AC72" s="18"/>
      <c r="AD72" s="18"/>
      <c r="AE72" s="17"/>
      <c r="AF72" s="17"/>
      <c r="AG72" s="18"/>
      <c r="AH72" s="18"/>
      <c r="AI72" s="18"/>
      <c r="AJ72" s="33"/>
      <c r="AK72" s="18"/>
      <c r="AL72" s="18"/>
      <c r="AM72" s="33"/>
      <c r="AN72" s="33"/>
      <c r="AO72" s="33"/>
      <c r="AP72" s="33"/>
      <c r="AQ72" s="30">
        <f t="shared" si="19"/>
        <v>0</v>
      </c>
      <c r="AR72" s="3">
        <f>34*1</f>
        <v>34</v>
      </c>
      <c r="AS72" s="31">
        <f t="shared" si="16"/>
        <v>0</v>
      </c>
    </row>
    <row r="73" spans="1:45" ht="12.75" customHeight="1">
      <c r="A73" s="115"/>
      <c r="B73" s="105"/>
      <c r="C73" s="15" t="s">
        <v>63</v>
      </c>
      <c r="D73" s="17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33"/>
      <c r="AN73" s="33"/>
      <c r="AO73" s="33"/>
      <c r="AP73" s="33"/>
      <c r="AQ73" s="30">
        <f t="shared" si="19"/>
        <v>0</v>
      </c>
      <c r="AR73" s="3">
        <f t="shared" ref="AR73:AR77" si="21">34*1</f>
        <v>34</v>
      </c>
      <c r="AS73" s="31">
        <f t="shared" si="16"/>
        <v>0</v>
      </c>
    </row>
    <row r="74" spans="1:45" ht="12.75" customHeight="1">
      <c r="A74" s="115"/>
      <c r="B74" s="104" t="s">
        <v>44</v>
      </c>
      <c r="C74" s="29" t="s">
        <v>62</v>
      </c>
      <c r="D74" s="32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30">
        <f t="shared" si="19"/>
        <v>0</v>
      </c>
      <c r="AR74" s="3">
        <f t="shared" si="21"/>
        <v>34</v>
      </c>
      <c r="AS74" s="31">
        <f t="shared" si="16"/>
        <v>0</v>
      </c>
    </row>
    <row r="75" spans="1:45" ht="14.25" customHeight="1">
      <c r="A75" s="115"/>
      <c r="B75" s="105"/>
      <c r="C75" s="29" t="s">
        <v>63</v>
      </c>
      <c r="D75" s="32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30">
        <f t="shared" si="19"/>
        <v>0</v>
      </c>
      <c r="AR75" s="3">
        <f t="shared" si="21"/>
        <v>34</v>
      </c>
      <c r="AS75" s="31">
        <f t="shared" si="16"/>
        <v>0</v>
      </c>
    </row>
    <row r="76" spans="1:45" s="2" customFormat="1" ht="15" customHeight="1">
      <c r="A76" s="115"/>
      <c r="B76" s="104" t="s">
        <v>45</v>
      </c>
      <c r="C76" s="29" t="s">
        <v>62</v>
      </c>
      <c r="D76" s="36"/>
      <c r="E76" s="17"/>
      <c r="F76" s="17"/>
      <c r="G76" s="17"/>
      <c r="H76" s="18"/>
      <c r="I76" s="35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6">
        <v>1</v>
      </c>
      <c r="AL76" s="17"/>
      <c r="AM76" s="33"/>
      <c r="AN76" s="33"/>
      <c r="AO76" s="33"/>
      <c r="AP76" s="33"/>
      <c r="AQ76" s="30">
        <f t="shared" si="19"/>
        <v>1</v>
      </c>
      <c r="AR76" s="3">
        <f t="shared" si="21"/>
        <v>34</v>
      </c>
      <c r="AS76" s="31">
        <f t="shared" si="16"/>
        <v>2.9411764705882353E-2</v>
      </c>
    </row>
    <row r="77" spans="1:45" s="6" customFormat="1" ht="13.5" customHeight="1">
      <c r="A77" s="115"/>
      <c r="B77" s="105"/>
      <c r="C77" s="29" t="s">
        <v>63</v>
      </c>
      <c r="D77" s="36"/>
      <c r="E77" s="17"/>
      <c r="F77" s="18"/>
      <c r="G77" s="18"/>
      <c r="H77" s="35"/>
      <c r="I77" s="17"/>
      <c r="J77" s="18"/>
      <c r="K77" s="18"/>
      <c r="L77" s="18"/>
      <c r="M77" s="17"/>
      <c r="N77" s="18"/>
      <c r="O77" s="18"/>
      <c r="P77" s="18"/>
      <c r="Q77" s="17"/>
      <c r="R77" s="18"/>
      <c r="S77" s="18"/>
      <c r="T77" s="18"/>
      <c r="U77" s="17"/>
      <c r="V77" s="18"/>
      <c r="W77" s="18"/>
      <c r="X77" s="17"/>
      <c r="Y77" s="18"/>
      <c r="Z77" s="18"/>
      <c r="AA77" s="18"/>
      <c r="AB77" s="17"/>
      <c r="AC77" s="18"/>
      <c r="AD77" s="18"/>
      <c r="AE77" s="17"/>
      <c r="AF77" s="17"/>
      <c r="AG77" s="18"/>
      <c r="AH77" s="18"/>
      <c r="AI77" s="18"/>
      <c r="AJ77" s="17"/>
      <c r="AK77" s="178">
        <v>1</v>
      </c>
      <c r="AL77" s="18"/>
      <c r="AM77" s="33"/>
      <c r="AN77" s="33"/>
      <c r="AO77" s="33"/>
      <c r="AP77" s="33"/>
      <c r="AQ77" s="30">
        <f t="shared" si="19"/>
        <v>1</v>
      </c>
      <c r="AR77" s="3">
        <f t="shared" si="21"/>
        <v>34</v>
      </c>
      <c r="AS77" s="31">
        <f t="shared" si="16"/>
        <v>2.9411764705882353E-2</v>
      </c>
    </row>
    <row r="78" spans="1:45" s="6" customFormat="1" ht="15" customHeight="1">
      <c r="A78" s="115"/>
      <c r="B78" s="97" t="s">
        <v>58</v>
      </c>
      <c r="C78" s="29" t="s">
        <v>62</v>
      </c>
      <c r="D78" s="36"/>
      <c r="E78" s="17"/>
      <c r="F78" s="18"/>
      <c r="G78" s="18"/>
      <c r="H78" s="179">
        <v>1</v>
      </c>
      <c r="I78" s="18"/>
      <c r="J78" s="18"/>
      <c r="K78" s="18"/>
      <c r="L78" s="18"/>
      <c r="M78" s="17"/>
      <c r="N78" s="18"/>
      <c r="O78" s="18"/>
      <c r="P78" s="18"/>
      <c r="Q78" s="17"/>
      <c r="R78" s="18"/>
      <c r="S78" s="18"/>
      <c r="T78" s="18"/>
      <c r="U78" s="17"/>
      <c r="V78" s="18"/>
      <c r="W78" s="18"/>
      <c r="X78" s="17"/>
      <c r="Y78" s="18"/>
      <c r="Z78" s="18"/>
      <c r="AA78" s="18"/>
      <c r="AB78" s="33"/>
      <c r="AC78" s="33"/>
      <c r="AD78" s="33"/>
      <c r="AE78" s="17"/>
      <c r="AF78" s="17"/>
      <c r="AG78" s="18"/>
      <c r="AH78" s="18"/>
      <c r="AI78" s="18"/>
      <c r="AJ78" s="176">
        <v>1</v>
      </c>
      <c r="AK78" s="18"/>
      <c r="AL78" s="18"/>
      <c r="AM78" s="33"/>
      <c r="AN78" s="33"/>
      <c r="AO78" s="33"/>
      <c r="AP78" s="33"/>
      <c r="AQ78" s="30">
        <f t="shared" si="19"/>
        <v>2</v>
      </c>
      <c r="AR78" s="3">
        <f>34*2</f>
        <v>68</v>
      </c>
      <c r="AS78" s="31">
        <f t="shared" si="16"/>
        <v>2.9411764705882353E-2</v>
      </c>
    </row>
    <row r="79" spans="1:45" s="6" customFormat="1" ht="15" customHeight="1">
      <c r="A79" s="115"/>
      <c r="B79" s="97"/>
      <c r="C79" s="29" t="s">
        <v>63</v>
      </c>
      <c r="D79" s="36"/>
      <c r="E79" s="17"/>
      <c r="F79" s="18"/>
      <c r="G79" s="18"/>
      <c r="H79" s="178">
        <v>1</v>
      </c>
      <c r="I79" s="17"/>
      <c r="J79" s="18"/>
      <c r="K79" s="18"/>
      <c r="L79" s="18"/>
      <c r="M79" s="17"/>
      <c r="N79" s="18"/>
      <c r="O79" s="18"/>
      <c r="P79" s="18"/>
      <c r="Q79" s="17"/>
      <c r="R79" s="18"/>
      <c r="S79" s="18"/>
      <c r="T79" s="18"/>
      <c r="U79" s="17"/>
      <c r="V79" s="18"/>
      <c r="W79" s="18"/>
      <c r="X79" s="17"/>
      <c r="Y79" s="18"/>
      <c r="Z79" s="18"/>
      <c r="AA79" s="18"/>
      <c r="AB79" s="18"/>
      <c r="AC79" s="18"/>
      <c r="AD79" s="17"/>
      <c r="AE79" s="17"/>
      <c r="AF79" s="17"/>
      <c r="AG79" s="17"/>
      <c r="AH79" s="33"/>
      <c r="AI79" s="33"/>
      <c r="AJ79" s="181">
        <v>1</v>
      </c>
      <c r="AK79" s="18"/>
      <c r="AL79" s="18"/>
      <c r="AM79" s="33"/>
      <c r="AN79" s="33"/>
      <c r="AO79" s="33"/>
      <c r="AP79" s="33"/>
      <c r="AQ79" s="30">
        <f t="shared" si="19"/>
        <v>2</v>
      </c>
      <c r="AR79" s="3">
        <f t="shared" ref="AR79" si="22">34*2</f>
        <v>68</v>
      </c>
      <c r="AS79" s="31">
        <f t="shared" si="16"/>
        <v>2.9411764705882353E-2</v>
      </c>
    </row>
    <row r="80" spans="1:45" s="6" customFormat="1" ht="20.25" customHeight="1">
      <c r="A80" s="57"/>
      <c r="B80" s="58"/>
      <c r="C80" s="58"/>
      <c r="D80" s="58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7"/>
      <c r="AN80" s="57"/>
      <c r="AO80" s="57"/>
      <c r="AP80" s="57"/>
      <c r="AQ80" s="57"/>
      <c r="AR80" s="57"/>
      <c r="AS80" s="57"/>
    </row>
    <row r="81" spans="1:45" s="37" customFormat="1" ht="123" customHeight="1">
      <c r="A81" s="122" t="s">
        <v>24</v>
      </c>
      <c r="B81" s="122"/>
      <c r="C81" s="122"/>
      <c r="D81" s="122"/>
      <c r="E81" s="119" t="s">
        <v>40</v>
      </c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1"/>
      <c r="AQ81" s="125" t="s">
        <v>20</v>
      </c>
      <c r="AR81" s="125" t="s">
        <v>22</v>
      </c>
      <c r="AS81" s="148" t="s">
        <v>21</v>
      </c>
    </row>
    <row r="82" spans="1:45" s="37" customFormat="1">
      <c r="A82" s="98" t="s">
        <v>0</v>
      </c>
      <c r="B82" s="100"/>
      <c r="C82" s="104" t="s">
        <v>52</v>
      </c>
      <c r="D82" s="14" t="s">
        <v>18</v>
      </c>
      <c r="E82" s="97" t="s">
        <v>1</v>
      </c>
      <c r="F82" s="97"/>
      <c r="G82" s="97"/>
      <c r="H82" s="97"/>
      <c r="I82" s="97" t="s">
        <v>2</v>
      </c>
      <c r="J82" s="97"/>
      <c r="K82" s="97"/>
      <c r="L82" s="97"/>
      <c r="M82" s="97" t="s">
        <v>3</v>
      </c>
      <c r="N82" s="97"/>
      <c r="O82" s="97"/>
      <c r="P82" s="97"/>
      <c r="Q82" s="97" t="s">
        <v>4</v>
      </c>
      <c r="R82" s="97"/>
      <c r="S82" s="97"/>
      <c r="T82" s="97"/>
      <c r="U82" s="97" t="s">
        <v>5</v>
      </c>
      <c r="V82" s="97"/>
      <c r="W82" s="97"/>
      <c r="X82" s="97" t="s">
        <v>6</v>
      </c>
      <c r="Y82" s="97"/>
      <c r="Z82" s="97"/>
      <c r="AA82" s="97"/>
      <c r="AB82" s="97" t="s">
        <v>7</v>
      </c>
      <c r="AC82" s="97"/>
      <c r="AD82" s="97"/>
      <c r="AE82" s="97" t="s">
        <v>8</v>
      </c>
      <c r="AF82" s="97"/>
      <c r="AG82" s="97"/>
      <c r="AH82" s="97"/>
      <c r="AI82" s="97"/>
      <c r="AJ82" s="97" t="s">
        <v>9</v>
      </c>
      <c r="AK82" s="97"/>
      <c r="AL82" s="97"/>
      <c r="AM82" s="97" t="s">
        <v>10</v>
      </c>
      <c r="AN82" s="97"/>
      <c r="AO82" s="97"/>
      <c r="AP82" s="97"/>
      <c r="AQ82" s="125"/>
      <c r="AR82" s="125"/>
      <c r="AS82" s="148"/>
    </row>
    <row r="83" spans="1:45" s="37" customFormat="1">
      <c r="A83" s="101"/>
      <c r="B83" s="103"/>
      <c r="C83" s="110"/>
      <c r="D83" s="14" t="s">
        <v>19</v>
      </c>
      <c r="E83" s="5">
        <v>1</v>
      </c>
      <c r="F83" s="5">
        <v>2</v>
      </c>
      <c r="G83" s="5">
        <v>3</v>
      </c>
      <c r="H83" s="5">
        <v>4</v>
      </c>
      <c r="I83" s="5">
        <v>5</v>
      </c>
      <c r="J83" s="5">
        <v>6</v>
      </c>
      <c r="K83" s="5">
        <v>7</v>
      </c>
      <c r="L83" s="5">
        <v>8</v>
      </c>
      <c r="M83" s="5">
        <v>9</v>
      </c>
      <c r="N83" s="5">
        <v>10</v>
      </c>
      <c r="O83" s="5">
        <v>11</v>
      </c>
      <c r="P83" s="5">
        <v>12</v>
      </c>
      <c r="Q83" s="5">
        <v>13</v>
      </c>
      <c r="R83" s="5">
        <v>14</v>
      </c>
      <c r="S83" s="5">
        <v>15</v>
      </c>
      <c r="T83" s="5">
        <v>16</v>
      </c>
      <c r="U83" s="5">
        <v>17</v>
      </c>
      <c r="V83" s="5">
        <v>18</v>
      </c>
      <c r="W83" s="5">
        <v>19</v>
      </c>
      <c r="X83" s="5">
        <v>20</v>
      </c>
      <c r="Y83" s="5">
        <v>21</v>
      </c>
      <c r="Z83" s="5">
        <v>22</v>
      </c>
      <c r="AA83" s="5">
        <v>23</v>
      </c>
      <c r="AB83" s="5">
        <v>24</v>
      </c>
      <c r="AC83" s="5">
        <v>25</v>
      </c>
      <c r="AD83" s="5">
        <v>26</v>
      </c>
      <c r="AE83" s="5">
        <v>27</v>
      </c>
      <c r="AF83" s="5">
        <v>28</v>
      </c>
      <c r="AG83" s="5">
        <v>29</v>
      </c>
      <c r="AH83" s="5">
        <v>30</v>
      </c>
      <c r="AI83" s="5">
        <v>31</v>
      </c>
      <c r="AJ83" s="5">
        <v>32</v>
      </c>
      <c r="AK83" s="5">
        <v>33</v>
      </c>
      <c r="AL83" s="5">
        <v>34</v>
      </c>
      <c r="AM83" s="5">
        <v>35</v>
      </c>
      <c r="AN83" s="5">
        <v>36</v>
      </c>
      <c r="AO83" s="5">
        <v>37</v>
      </c>
      <c r="AP83" s="5">
        <v>38</v>
      </c>
      <c r="AQ83" s="125"/>
      <c r="AR83" s="125"/>
      <c r="AS83" s="148"/>
    </row>
    <row r="84" spans="1:45" ht="12.75" customHeight="1">
      <c r="A84" s="106" t="s">
        <v>25</v>
      </c>
      <c r="B84" s="104" t="s">
        <v>13</v>
      </c>
      <c r="C84" s="29" t="s">
        <v>64</v>
      </c>
      <c r="D84" s="16"/>
      <c r="E84" s="4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91">
        <v>1</v>
      </c>
      <c r="AJ84" s="178">
        <v>1</v>
      </c>
      <c r="AK84" s="94"/>
      <c r="AL84" s="178">
        <v>1</v>
      </c>
      <c r="AM84" s="34"/>
      <c r="AN84" s="7"/>
      <c r="AO84" s="7"/>
      <c r="AP84" s="7"/>
      <c r="AQ84" s="7">
        <f t="shared" ref="AQ84:AQ103" si="23">SUM(E84:AP84)</f>
        <v>3</v>
      </c>
      <c r="AR84" s="39">
        <f>34*5</f>
        <v>170</v>
      </c>
      <c r="AS84" s="8">
        <f t="shared" ref="AS84:AS103" si="24">AQ84/AR84</f>
        <v>1.7647058823529412E-2</v>
      </c>
    </row>
    <row r="85" spans="1:45" ht="12.75" customHeight="1">
      <c r="A85" s="106"/>
      <c r="B85" s="105"/>
      <c r="C85" s="29" t="s">
        <v>65</v>
      </c>
      <c r="D85" s="16"/>
      <c r="E85" s="4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91">
        <v>1</v>
      </c>
      <c r="AJ85" s="178">
        <v>1</v>
      </c>
      <c r="AK85" s="94"/>
      <c r="AL85" s="178">
        <v>1</v>
      </c>
      <c r="AM85" s="34"/>
      <c r="AN85" s="7"/>
      <c r="AO85" s="7"/>
      <c r="AP85" s="7"/>
      <c r="AQ85" s="7">
        <f t="shared" si="23"/>
        <v>3</v>
      </c>
      <c r="AR85" s="39">
        <f t="shared" ref="AR85" si="25">34*5</f>
        <v>170</v>
      </c>
      <c r="AS85" s="8">
        <f t="shared" si="24"/>
        <v>1.7647058823529412E-2</v>
      </c>
    </row>
    <row r="86" spans="1:45" ht="12.75" customHeight="1">
      <c r="A86" s="106"/>
      <c r="B86" s="104" t="s">
        <v>11</v>
      </c>
      <c r="C86" s="15" t="s">
        <v>64</v>
      </c>
      <c r="D86" s="16"/>
      <c r="E86" s="4"/>
      <c r="F86" s="178">
        <v>1</v>
      </c>
      <c r="G86" s="18"/>
      <c r="H86" s="18"/>
      <c r="I86" s="18"/>
      <c r="J86" s="178">
        <v>1</v>
      </c>
      <c r="K86" s="18"/>
      <c r="L86" s="18"/>
      <c r="M86" s="18"/>
      <c r="N86" s="18"/>
      <c r="O86" s="18"/>
      <c r="P86" s="178">
        <v>1</v>
      </c>
      <c r="Q86" s="18"/>
      <c r="R86" s="18"/>
      <c r="S86" s="18"/>
      <c r="T86" s="18"/>
      <c r="U86" s="178">
        <v>1</v>
      </c>
      <c r="V86" s="18"/>
      <c r="W86" s="18"/>
      <c r="X86" s="18"/>
      <c r="Y86" s="18"/>
      <c r="Z86" s="178">
        <v>1</v>
      </c>
      <c r="AA86" s="18"/>
      <c r="AB86" s="18"/>
      <c r="AC86" s="18"/>
      <c r="AD86" s="18"/>
      <c r="AE86" s="18"/>
      <c r="AF86" s="178">
        <v>1</v>
      </c>
      <c r="AG86" s="18"/>
      <c r="AH86" s="18"/>
      <c r="AI86" s="18"/>
      <c r="AJ86" s="91">
        <v>1</v>
      </c>
      <c r="AK86" s="18"/>
      <c r="AL86" s="18"/>
      <c r="AM86" s="34"/>
      <c r="AN86" s="7"/>
      <c r="AO86" s="7"/>
      <c r="AP86" s="7"/>
      <c r="AQ86" s="7">
        <f t="shared" si="23"/>
        <v>7</v>
      </c>
      <c r="AR86" s="39">
        <f>34*4</f>
        <v>136</v>
      </c>
      <c r="AS86" s="8">
        <f t="shared" si="24"/>
        <v>5.1470588235294115E-2</v>
      </c>
    </row>
    <row r="87" spans="1:45" ht="12.75" customHeight="1">
      <c r="A87" s="106"/>
      <c r="B87" s="105"/>
      <c r="C87" s="29" t="s">
        <v>65</v>
      </c>
      <c r="D87" s="16"/>
      <c r="E87" s="4"/>
      <c r="F87" s="178">
        <v>1</v>
      </c>
      <c r="G87" s="18"/>
      <c r="H87" s="18"/>
      <c r="I87" s="18"/>
      <c r="J87" s="178">
        <v>1</v>
      </c>
      <c r="K87" s="18"/>
      <c r="L87" s="18"/>
      <c r="M87" s="18"/>
      <c r="N87" s="18"/>
      <c r="O87" s="18"/>
      <c r="P87" s="178">
        <v>1</v>
      </c>
      <c r="Q87" s="18"/>
      <c r="R87" s="18"/>
      <c r="S87" s="18"/>
      <c r="T87" s="18"/>
      <c r="U87" s="178">
        <v>1</v>
      </c>
      <c r="V87" s="18"/>
      <c r="W87" s="18"/>
      <c r="X87" s="18"/>
      <c r="Y87" s="18"/>
      <c r="Z87" s="178">
        <v>1</v>
      </c>
      <c r="AA87" s="18"/>
      <c r="AB87" s="18"/>
      <c r="AC87" s="18"/>
      <c r="AD87" s="18"/>
      <c r="AE87" s="18"/>
      <c r="AF87" s="178">
        <v>1</v>
      </c>
      <c r="AG87" s="18"/>
      <c r="AH87" s="18"/>
      <c r="AI87" s="18"/>
      <c r="AJ87" s="91">
        <v>1</v>
      </c>
      <c r="AK87" s="18"/>
      <c r="AL87" s="18"/>
      <c r="AM87" s="34"/>
      <c r="AN87" s="7"/>
      <c r="AO87" s="7"/>
      <c r="AP87" s="7"/>
      <c r="AQ87" s="7">
        <f t="shared" si="23"/>
        <v>7</v>
      </c>
      <c r="AR87" s="39">
        <f t="shared" ref="AR87:AR89" si="26">34*4</f>
        <v>136</v>
      </c>
      <c r="AS87" s="8">
        <f t="shared" si="24"/>
        <v>5.1470588235294115E-2</v>
      </c>
    </row>
    <row r="88" spans="1:45" ht="12.75" customHeight="1">
      <c r="A88" s="106"/>
      <c r="B88" s="104" t="s">
        <v>16</v>
      </c>
      <c r="C88" s="15" t="s">
        <v>64</v>
      </c>
      <c r="D88" s="16"/>
      <c r="E88" s="4"/>
      <c r="F88" s="18"/>
      <c r="G88" s="18"/>
      <c r="H88" s="178">
        <v>1</v>
      </c>
      <c r="I88" s="18"/>
      <c r="J88" s="18"/>
      <c r="K88" s="178">
        <v>1</v>
      </c>
      <c r="L88" s="18"/>
      <c r="M88" s="18"/>
      <c r="N88" s="178">
        <v>1</v>
      </c>
      <c r="O88" s="18"/>
      <c r="P88" s="18"/>
      <c r="Q88" s="18"/>
      <c r="R88" s="18"/>
      <c r="S88" s="18"/>
      <c r="T88" s="18"/>
      <c r="U88" s="178">
        <v>1</v>
      </c>
      <c r="V88" s="18"/>
      <c r="W88" s="18"/>
      <c r="X88" s="18"/>
      <c r="Y88" s="18"/>
      <c r="Z88" s="18"/>
      <c r="AA88" s="178">
        <v>1</v>
      </c>
      <c r="AB88" s="18"/>
      <c r="AC88" s="18"/>
      <c r="AD88" s="18"/>
      <c r="AE88" s="178">
        <v>1</v>
      </c>
      <c r="AF88" s="18"/>
      <c r="AG88" s="18"/>
      <c r="AH88" s="94"/>
      <c r="AI88" s="91">
        <v>1</v>
      </c>
      <c r="AJ88" s="18"/>
      <c r="AK88" s="18"/>
      <c r="AL88" s="178">
        <v>1</v>
      </c>
      <c r="AM88" s="34"/>
      <c r="AN88" s="7"/>
      <c r="AO88" s="7"/>
      <c r="AP88" s="7"/>
      <c r="AQ88" s="7">
        <f t="shared" si="23"/>
        <v>8</v>
      </c>
      <c r="AR88" s="39">
        <f>34*4</f>
        <v>136</v>
      </c>
      <c r="AS88" s="8">
        <f t="shared" si="24"/>
        <v>5.8823529411764705E-2</v>
      </c>
    </row>
    <row r="89" spans="1:45" ht="12.75" customHeight="1">
      <c r="A89" s="106"/>
      <c r="B89" s="105"/>
      <c r="C89" s="29" t="s">
        <v>65</v>
      </c>
      <c r="D89" s="16"/>
      <c r="E89" s="4"/>
      <c r="F89" s="18"/>
      <c r="G89" s="18"/>
      <c r="H89" s="178">
        <v>1</v>
      </c>
      <c r="I89" s="18"/>
      <c r="J89" s="18"/>
      <c r="K89" s="178">
        <v>1</v>
      </c>
      <c r="L89" s="18"/>
      <c r="M89" s="18"/>
      <c r="N89" s="178">
        <v>1</v>
      </c>
      <c r="O89" s="18"/>
      <c r="P89" s="18"/>
      <c r="Q89" s="18"/>
      <c r="R89" s="18"/>
      <c r="S89" s="18"/>
      <c r="T89" s="18"/>
      <c r="U89" s="178">
        <v>1</v>
      </c>
      <c r="V89" s="18"/>
      <c r="W89" s="18"/>
      <c r="X89" s="18"/>
      <c r="Y89" s="18"/>
      <c r="Z89" s="18"/>
      <c r="AA89" s="178">
        <v>1</v>
      </c>
      <c r="AB89" s="18"/>
      <c r="AC89" s="18"/>
      <c r="AD89" s="18"/>
      <c r="AE89" s="178">
        <v>1</v>
      </c>
      <c r="AF89" s="18"/>
      <c r="AG89" s="18"/>
      <c r="AH89" s="94"/>
      <c r="AI89" s="93">
        <v>1</v>
      </c>
      <c r="AJ89" s="34"/>
      <c r="AK89" s="18"/>
      <c r="AL89" s="178">
        <v>1</v>
      </c>
      <c r="AM89" s="34"/>
      <c r="AN89" s="7"/>
      <c r="AO89" s="7"/>
      <c r="AP89" s="7"/>
      <c r="AQ89" s="7">
        <f t="shared" si="23"/>
        <v>8</v>
      </c>
      <c r="AR89" s="39">
        <f t="shared" si="26"/>
        <v>136</v>
      </c>
      <c r="AS89" s="8">
        <f t="shared" si="24"/>
        <v>5.8823529411764705E-2</v>
      </c>
    </row>
    <row r="90" spans="1:45" ht="12.75" customHeight="1">
      <c r="A90" s="106"/>
      <c r="B90" s="97" t="s">
        <v>17</v>
      </c>
      <c r="C90" s="29" t="s">
        <v>64</v>
      </c>
      <c r="D90" s="16"/>
      <c r="E90" s="4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93">
        <v>1</v>
      </c>
      <c r="AJ90" s="34"/>
      <c r="AK90" s="18"/>
      <c r="AL90" s="178">
        <v>1</v>
      </c>
      <c r="AM90" s="34"/>
      <c r="AN90" s="7"/>
      <c r="AO90" s="7"/>
      <c r="AP90" s="7"/>
      <c r="AQ90" s="7">
        <f t="shared" si="23"/>
        <v>2</v>
      </c>
      <c r="AR90" s="39">
        <f>34*2</f>
        <v>68</v>
      </c>
      <c r="AS90" s="8">
        <f t="shared" si="24"/>
        <v>2.9411764705882353E-2</v>
      </c>
    </row>
    <row r="91" spans="1:45" ht="12.75" customHeight="1">
      <c r="A91" s="106"/>
      <c r="B91" s="97"/>
      <c r="C91" s="29" t="s">
        <v>65</v>
      </c>
      <c r="D91" s="16"/>
      <c r="E91" s="4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93">
        <v>1</v>
      </c>
      <c r="AJ91" s="34"/>
      <c r="AK91" s="18"/>
      <c r="AL91" s="178">
        <v>1</v>
      </c>
      <c r="AM91" s="34"/>
      <c r="AN91" s="7"/>
      <c r="AO91" s="7"/>
      <c r="AP91" s="7"/>
      <c r="AQ91" s="7">
        <f t="shared" si="23"/>
        <v>2</v>
      </c>
      <c r="AR91" s="39">
        <f t="shared" ref="AR91:AR93" si="27">34*2</f>
        <v>68</v>
      </c>
      <c r="AS91" s="8">
        <f t="shared" si="24"/>
        <v>2.9411764705882353E-2</v>
      </c>
    </row>
    <row r="92" spans="1:45">
      <c r="A92" s="106"/>
      <c r="B92" s="97" t="s">
        <v>59</v>
      </c>
      <c r="C92" s="29" t="s">
        <v>64</v>
      </c>
      <c r="D92" s="13"/>
      <c r="E92" s="4"/>
      <c r="F92" s="18"/>
      <c r="G92" s="18"/>
      <c r="H92" s="18"/>
      <c r="I92" s="18"/>
      <c r="J92" s="18"/>
      <c r="K92" s="18"/>
      <c r="L92" s="178">
        <v>1</v>
      </c>
      <c r="M92" s="18"/>
      <c r="N92" s="18"/>
      <c r="O92" s="18"/>
      <c r="P92" s="18"/>
      <c r="Q92" s="18"/>
      <c r="R92" s="18"/>
      <c r="S92" s="18"/>
      <c r="T92" s="178">
        <v>1</v>
      </c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78">
        <v>1</v>
      </c>
      <c r="AG92" s="18"/>
      <c r="AH92" s="18"/>
      <c r="AI92" s="93">
        <v>1</v>
      </c>
      <c r="AJ92" s="34"/>
      <c r="AK92" s="18"/>
      <c r="AL92" s="178">
        <v>1</v>
      </c>
      <c r="AM92" s="34"/>
      <c r="AN92" s="7"/>
      <c r="AO92" s="7"/>
      <c r="AP92" s="7"/>
      <c r="AQ92" s="7">
        <f t="shared" si="23"/>
        <v>5</v>
      </c>
      <c r="AR92" s="39">
        <f>34*2</f>
        <v>68</v>
      </c>
      <c r="AS92" s="8">
        <f t="shared" si="24"/>
        <v>7.3529411764705885E-2</v>
      </c>
    </row>
    <row r="93" spans="1:45" ht="12.75" customHeight="1">
      <c r="A93" s="106"/>
      <c r="B93" s="97"/>
      <c r="C93" s="29" t="s">
        <v>65</v>
      </c>
      <c r="D93" s="16"/>
      <c r="E93" s="4"/>
      <c r="F93" s="18"/>
      <c r="G93" s="18"/>
      <c r="H93" s="18"/>
      <c r="I93" s="18"/>
      <c r="J93" s="18"/>
      <c r="K93" s="18"/>
      <c r="L93" s="178">
        <v>1</v>
      </c>
      <c r="M93" s="18"/>
      <c r="N93" s="18"/>
      <c r="O93" s="18"/>
      <c r="P93" s="18"/>
      <c r="Q93" s="18"/>
      <c r="R93" s="18"/>
      <c r="S93" s="18"/>
      <c r="T93" s="181">
        <v>1</v>
      </c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78">
        <v>1</v>
      </c>
      <c r="AG93" s="18"/>
      <c r="AH93" s="18"/>
      <c r="AI93" s="93">
        <v>1</v>
      </c>
      <c r="AJ93" s="34"/>
      <c r="AK93" s="18"/>
      <c r="AL93" s="178">
        <v>1</v>
      </c>
      <c r="AM93" s="34"/>
      <c r="AN93" s="7"/>
      <c r="AO93" s="7"/>
      <c r="AP93" s="7"/>
      <c r="AQ93" s="7">
        <f t="shared" si="23"/>
        <v>5</v>
      </c>
      <c r="AR93" s="39">
        <f t="shared" si="27"/>
        <v>68</v>
      </c>
      <c r="AS93" s="8">
        <f t="shared" si="24"/>
        <v>7.3529411764705885E-2</v>
      </c>
    </row>
    <row r="94" spans="1:45" ht="12.75" customHeight="1">
      <c r="A94" s="106"/>
      <c r="B94" s="97" t="s">
        <v>66</v>
      </c>
      <c r="C94" s="29" t="s">
        <v>64</v>
      </c>
      <c r="D94" s="16"/>
      <c r="E94" s="4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33"/>
      <c r="AK94" s="18"/>
      <c r="AL94" s="18"/>
      <c r="AM94" s="34"/>
      <c r="AN94" s="7"/>
      <c r="AO94" s="7"/>
      <c r="AP94" s="7"/>
      <c r="AQ94" s="7">
        <f t="shared" si="23"/>
        <v>0</v>
      </c>
      <c r="AR94" s="3">
        <f>34*1</f>
        <v>34</v>
      </c>
      <c r="AS94" s="8">
        <f t="shared" si="24"/>
        <v>0</v>
      </c>
    </row>
    <row r="95" spans="1:45" ht="12.75" customHeight="1">
      <c r="A95" s="106"/>
      <c r="B95" s="97"/>
      <c r="C95" s="29" t="s">
        <v>65</v>
      </c>
      <c r="D95" s="16"/>
      <c r="E95" s="4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33"/>
      <c r="AJ95" s="18"/>
      <c r="AK95" s="18"/>
      <c r="AL95" s="18"/>
      <c r="AM95" s="34"/>
      <c r="AN95" s="7"/>
      <c r="AO95" s="7"/>
      <c r="AP95" s="7"/>
      <c r="AQ95" s="7">
        <f t="shared" si="23"/>
        <v>0</v>
      </c>
      <c r="AR95" s="3">
        <f t="shared" ref="AR95:AR101" si="28">34*1</f>
        <v>34</v>
      </c>
      <c r="AS95" s="8">
        <f t="shared" si="24"/>
        <v>0</v>
      </c>
    </row>
    <row r="96" spans="1:45" ht="12.75" customHeight="1">
      <c r="A96" s="106"/>
      <c r="B96" s="97" t="s">
        <v>43</v>
      </c>
      <c r="C96" s="29" t="s">
        <v>64</v>
      </c>
      <c r="D96" s="13"/>
      <c r="E96" s="4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33"/>
      <c r="AJ96" s="18"/>
      <c r="AK96" s="18"/>
      <c r="AL96" s="18"/>
      <c r="AM96" s="34"/>
      <c r="AN96" s="7"/>
      <c r="AO96" s="7"/>
      <c r="AP96" s="7"/>
      <c r="AQ96" s="7">
        <f t="shared" si="23"/>
        <v>0</v>
      </c>
      <c r="AR96" s="3">
        <f t="shared" si="28"/>
        <v>34</v>
      </c>
      <c r="AS96" s="8">
        <f t="shared" si="24"/>
        <v>0</v>
      </c>
    </row>
    <row r="97" spans="1:45" ht="12.75" customHeight="1">
      <c r="A97" s="106"/>
      <c r="B97" s="97"/>
      <c r="C97" s="29" t="s">
        <v>65</v>
      </c>
      <c r="D97" s="13"/>
      <c r="E97" s="4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33"/>
      <c r="AJ97" s="18"/>
      <c r="AK97" s="18"/>
      <c r="AL97" s="18"/>
      <c r="AM97" s="34"/>
      <c r="AN97" s="7"/>
      <c r="AO97" s="7"/>
      <c r="AP97" s="7"/>
      <c r="AQ97" s="7">
        <f t="shared" si="23"/>
        <v>0</v>
      </c>
      <c r="AR97" s="3">
        <f t="shared" si="28"/>
        <v>34</v>
      </c>
      <c r="AS97" s="8">
        <f t="shared" si="24"/>
        <v>0</v>
      </c>
    </row>
    <row r="98" spans="1:45" ht="12.75" customHeight="1">
      <c r="A98" s="106"/>
      <c r="B98" s="104" t="s">
        <v>44</v>
      </c>
      <c r="C98" s="29" t="s">
        <v>64</v>
      </c>
      <c r="D98" s="13"/>
      <c r="E98" s="4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33"/>
      <c r="AJ98" s="18"/>
      <c r="AK98" s="18"/>
      <c r="AL98" s="18"/>
      <c r="AM98" s="34"/>
      <c r="AN98" s="7"/>
      <c r="AO98" s="7"/>
      <c r="AP98" s="7"/>
      <c r="AQ98" s="7">
        <f t="shared" si="23"/>
        <v>0</v>
      </c>
      <c r="AR98" s="3">
        <f t="shared" si="28"/>
        <v>34</v>
      </c>
      <c r="AS98" s="8">
        <f t="shared" si="24"/>
        <v>0</v>
      </c>
    </row>
    <row r="99" spans="1:45" ht="12.75" customHeight="1">
      <c r="A99" s="106"/>
      <c r="B99" s="105"/>
      <c r="C99" s="29" t="s">
        <v>65</v>
      </c>
      <c r="D99" s="13"/>
      <c r="E99" s="4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33"/>
      <c r="AJ99" s="18"/>
      <c r="AK99" s="18"/>
      <c r="AL99" s="18"/>
      <c r="AM99" s="34"/>
      <c r="AN99" s="7"/>
      <c r="AO99" s="7"/>
      <c r="AP99" s="7"/>
      <c r="AQ99" s="7">
        <f t="shared" si="23"/>
        <v>0</v>
      </c>
      <c r="AR99" s="3">
        <f t="shared" si="28"/>
        <v>34</v>
      </c>
      <c r="AS99" s="8">
        <f t="shared" si="24"/>
        <v>0</v>
      </c>
    </row>
    <row r="100" spans="1:45" ht="12.75" customHeight="1">
      <c r="A100" s="106"/>
      <c r="B100" s="104" t="s">
        <v>45</v>
      </c>
      <c r="C100" s="29" t="s">
        <v>64</v>
      </c>
      <c r="D100" s="13"/>
      <c r="E100" s="4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33"/>
      <c r="AJ100" s="18"/>
      <c r="AK100" s="18"/>
      <c r="AL100" s="178">
        <v>1</v>
      </c>
      <c r="AM100" s="34"/>
      <c r="AN100" s="7"/>
      <c r="AO100" s="7"/>
      <c r="AP100" s="7"/>
      <c r="AQ100" s="7">
        <f t="shared" si="23"/>
        <v>1</v>
      </c>
      <c r="AR100" s="3">
        <f t="shared" si="28"/>
        <v>34</v>
      </c>
      <c r="AS100" s="8">
        <f t="shared" si="24"/>
        <v>2.9411764705882353E-2</v>
      </c>
    </row>
    <row r="101" spans="1:45" ht="12.75" customHeight="1">
      <c r="A101" s="106"/>
      <c r="B101" s="105"/>
      <c r="C101" s="29" t="s">
        <v>65</v>
      </c>
      <c r="D101" s="13"/>
      <c r="E101" s="4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33"/>
      <c r="AG101" s="33"/>
      <c r="AH101" s="18"/>
      <c r="AI101" s="18"/>
      <c r="AJ101" s="34"/>
      <c r="AK101" s="33"/>
      <c r="AL101" s="178">
        <v>1</v>
      </c>
      <c r="AM101" s="34"/>
      <c r="AN101" s="7"/>
      <c r="AO101" s="7"/>
      <c r="AP101" s="7"/>
      <c r="AQ101" s="7">
        <f t="shared" si="23"/>
        <v>1</v>
      </c>
      <c r="AR101" s="3">
        <f t="shared" si="28"/>
        <v>34</v>
      </c>
      <c r="AS101" s="8">
        <f t="shared" si="24"/>
        <v>2.9411764705882353E-2</v>
      </c>
    </row>
    <row r="102" spans="1:45" ht="12.75" customHeight="1">
      <c r="A102" s="106"/>
      <c r="B102" s="97" t="s">
        <v>58</v>
      </c>
      <c r="C102" s="29" t="s">
        <v>64</v>
      </c>
      <c r="D102" s="16"/>
      <c r="E102" s="4"/>
      <c r="F102" s="18"/>
      <c r="G102" s="18"/>
      <c r="H102" s="18"/>
      <c r="I102" s="18"/>
      <c r="J102" s="178">
        <v>1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33"/>
      <c r="AI102" s="33"/>
      <c r="AJ102" s="34"/>
      <c r="AK102" s="178">
        <v>1</v>
      </c>
      <c r="AL102" s="18"/>
      <c r="AM102" s="34"/>
      <c r="AN102" s="7"/>
      <c r="AO102" s="7"/>
      <c r="AP102" s="7"/>
      <c r="AQ102" s="7">
        <f t="shared" si="23"/>
        <v>2</v>
      </c>
      <c r="AR102" s="39">
        <f t="shared" ref="AR102:AR103" si="29">34*2</f>
        <v>68</v>
      </c>
      <c r="AS102" s="8">
        <f t="shared" si="24"/>
        <v>2.9411764705882353E-2</v>
      </c>
    </row>
    <row r="103" spans="1:45" ht="12.75" customHeight="1">
      <c r="A103" s="106"/>
      <c r="B103" s="97"/>
      <c r="C103" s="29" t="s">
        <v>65</v>
      </c>
      <c r="D103" s="16"/>
      <c r="E103" s="4"/>
      <c r="F103" s="18"/>
      <c r="G103" s="18"/>
      <c r="H103" s="18"/>
      <c r="I103" s="18"/>
      <c r="J103" s="178">
        <v>1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33"/>
      <c r="AI103" s="33"/>
      <c r="AJ103" s="34"/>
      <c r="AK103" s="178">
        <v>1</v>
      </c>
      <c r="AL103" s="18"/>
      <c r="AM103" s="34"/>
      <c r="AN103" s="7"/>
      <c r="AO103" s="7"/>
      <c r="AP103" s="7"/>
      <c r="AQ103" s="7">
        <f t="shared" si="23"/>
        <v>2</v>
      </c>
      <c r="AR103" s="39">
        <f t="shared" si="29"/>
        <v>68</v>
      </c>
      <c r="AS103" s="8">
        <f t="shared" si="24"/>
        <v>2.9411764705882353E-2</v>
      </c>
    </row>
    <row r="104" spans="1:45" ht="27" customHeight="1">
      <c r="A104" s="57"/>
      <c r="B104" s="58"/>
      <c r="C104" s="58"/>
      <c r="D104" s="58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7"/>
      <c r="AN104" s="57"/>
      <c r="AO104" s="57"/>
      <c r="AP104" s="57"/>
      <c r="AQ104" s="57"/>
      <c r="AR104" s="57"/>
      <c r="AS104" s="57"/>
    </row>
    <row r="105" spans="1:45" s="35" customFormat="1" ht="90.75" customHeight="1">
      <c r="A105" s="122" t="s">
        <v>26</v>
      </c>
      <c r="B105" s="122"/>
      <c r="C105" s="122"/>
      <c r="D105" s="122"/>
      <c r="E105" s="144" t="s">
        <v>40</v>
      </c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25" t="s">
        <v>20</v>
      </c>
      <c r="AR105" s="125" t="s">
        <v>22</v>
      </c>
      <c r="AS105" s="148" t="s">
        <v>21</v>
      </c>
    </row>
    <row r="106" spans="1:45" s="35" customFormat="1" ht="21" customHeight="1">
      <c r="A106" s="97" t="s">
        <v>0</v>
      </c>
      <c r="B106" s="97"/>
      <c r="C106" s="97"/>
      <c r="D106" s="14" t="s">
        <v>18</v>
      </c>
      <c r="E106" s="97" t="s">
        <v>1</v>
      </c>
      <c r="F106" s="97"/>
      <c r="G106" s="97"/>
      <c r="H106" s="97"/>
      <c r="I106" s="97" t="s">
        <v>2</v>
      </c>
      <c r="J106" s="97"/>
      <c r="K106" s="97"/>
      <c r="L106" s="97"/>
      <c r="M106" s="97" t="s">
        <v>3</v>
      </c>
      <c r="N106" s="97"/>
      <c r="O106" s="97"/>
      <c r="P106" s="97"/>
      <c r="Q106" s="97" t="s">
        <v>4</v>
      </c>
      <c r="R106" s="97"/>
      <c r="S106" s="97"/>
      <c r="T106" s="97"/>
      <c r="U106" s="97" t="s">
        <v>5</v>
      </c>
      <c r="V106" s="97"/>
      <c r="W106" s="97"/>
      <c r="X106" s="97" t="s">
        <v>6</v>
      </c>
      <c r="Y106" s="97"/>
      <c r="Z106" s="97"/>
      <c r="AA106" s="97"/>
      <c r="AB106" s="97" t="s">
        <v>7</v>
      </c>
      <c r="AC106" s="97"/>
      <c r="AD106" s="97"/>
      <c r="AE106" s="97" t="s">
        <v>8</v>
      </c>
      <c r="AF106" s="97"/>
      <c r="AG106" s="97"/>
      <c r="AH106" s="97"/>
      <c r="AI106" s="97"/>
      <c r="AJ106" s="97" t="s">
        <v>9</v>
      </c>
      <c r="AK106" s="97"/>
      <c r="AL106" s="97"/>
      <c r="AM106" s="97" t="s">
        <v>10</v>
      </c>
      <c r="AN106" s="97"/>
      <c r="AO106" s="97"/>
      <c r="AP106" s="97"/>
      <c r="AQ106" s="125"/>
      <c r="AR106" s="125"/>
      <c r="AS106" s="148"/>
    </row>
    <row r="107" spans="1:45" s="35" customFormat="1" ht="15" customHeight="1">
      <c r="A107" s="97"/>
      <c r="B107" s="97"/>
      <c r="C107" s="97"/>
      <c r="D107" s="14" t="s">
        <v>19</v>
      </c>
      <c r="E107" s="5">
        <v>1</v>
      </c>
      <c r="F107" s="5">
        <v>2</v>
      </c>
      <c r="G107" s="5">
        <v>3</v>
      </c>
      <c r="H107" s="5">
        <v>4</v>
      </c>
      <c r="I107" s="5">
        <v>5</v>
      </c>
      <c r="J107" s="5">
        <v>6</v>
      </c>
      <c r="K107" s="5">
        <v>7</v>
      </c>
      <c r="L107" s="5">
        <v>8</v>
      </c>
      <c r="M107" s="5">
        <v>9</v>
      </c>
      <c r="N107" s="5">
        <v>10</v>
      </c>
      <c r="O107" s="5">
        <v>11</v>
      </c>
      <c r="P107" s="5">
        <v>12</v>
      </c>
      <c r="Q107" s="5">
        <v>13</v>
      </c>
      <c r="R107" s="5">
        <v>14</v>
      </c>
      <c r="S107" s="5">
        <v>15</v>
      </c>
      <c r="T107" s="5">
        <v>16</v>
      </c>
      <c r="U107" s="5">
        <v>17</v>
      </c>
      <c r="V107" s="5">
        <v>18</v>
      </c>
      <c r="W107" s="5">
        <v>19</v>
      </c>
      <c r="X107" s="5">
        <v>20</v>
      </c>
      <c r="Y107" s="5">
        <v>21</v>
      </c>
      <c r="Z107" s="5">
        <v>22</v>
      </c>
      <c r="AA107" s="5">
        <v>23</v>
      </c>
      <c r="AB107" s="5">
        <v>24</v>
      </c>
      <c r="AC107" s="5">
        <v>25</v>
      </c>
      <c r="AD107" s="5">
        <v>26</v>
      </c>
      <c r="AE107" s="5">
        <v>27</v>
      </c>
      <c r="AF107" s="5">
        <v>28</v>
      </c>
      <c r="AG107" s="5">
        <v>29</v>
      </c>
      <c r="AH107" s="5">
        <v>30</v>
      </c>
      <c r="AI107" s="5">
        <v>31</v>
      </c>
      <c r="AJ107" s="5">
        <v>32</v>
      </c>
      <c r="AK107" s="5">
        <v>33</v>
      </c>
      <c r="AL107" s="5">
        <v>34</v>
      </c>
      <c r="AM107" s="5">
        <v>35</v>
      </c>
      <c r="AN107" s="5">
        <v>36</v>
      </c>
      <c r="AO107" s="5">
        <v>37</v>
      </c>
      <c r="AP107" s="5">
        <v>38</v>
      </c>
      <c r="AQ107" s="125"/>
      <c r="AR107" s="125"/>
      <c r="AS107" s="148"/>
    </row>
    <row r="108" spans="1:45" s="35" customFormat="1" ht="14.25" customHeight="1">
      <c r="A108" s="106" t="s">
        <v>25</v>
      </c>
      <c r="B108" s="104" t="s">
        <v>13</v>
      </c>
      <c r="C108" s="15" t="s">
        <v>68</v>
      </c>
      <c r="D108" s="16"/>
      <c r="E108" s="4"/>
      <c r="F108" s="178">
        <v>1</v>
      </c>
      <c r="G108" s="18"/>
      <c r="H108" s="18"/>
      <c r="I108" s="178">
        <v>1</v>
      </c>
      <c r="J108" s="4"/>
      <c r="K108" s="178">
        <v>1</v>
      </c>
      <c r="L108" s="4"/>
      <c r="M108" s="4"/>
      <c r="N108" s="4"/>
      <c r="O108" s="4"/>
      <c r="P108" s="178">
        <v>1</v>
      </c>
      <c r="Q108" s="4"/>
      <c r="R108" s="178">
        <v>1</v>
      </c>
      <c r="S108" s="4"/>
      <c r="T108" s="4"/>
      <c r="U108" s="178">
        <v>1</v>
      </c>
      <c r="V108" s="4"/>
      <c r="W108" s="4"/>
      <c r="X108" s="178">
        <v>1</v>
      </c>
      <c r="Y108" s="4"/>
      <c r="Z108" s="178">
        <v>1</v>
      </c>
      <c r="AA108" s="4"/>
      <c r="AB108" s="4"/>
      <c r="AC108" s="4"/>
      <c r="AD108" s="178">
        <v>1</v>
      </c>
      <c r="AE108" s="4"/>
      <c r="AF108" s="178">
        <v>1</v>
      </c>
      <c r="AG108" s="4"/>
      <c r="AH108" s="178">
        <v>1</v>
      </c>
      <c r="AI108" s="4"/>
      <c r="AJ108" s="91">
        <v>1</v>
      </c>
      <c r="AK108" s="4"/>
      <c r="AL108" s="178">
        <v>1</v>
      </c>
      <c r="AM108" s="7"/>
      <c r="AN108" s="7"/>
      <c r="AO108" s="7"/>
      <c r="AP108" s="7"/>
      <c r="AQ108" s="7">
        <f t="shared" ref="AQ108:AQ140" si="30">SUM(E108:AP108)</f>
        <v>13</v>
      </c>
      <c r="AR108" s="3">
        <f>34*5</f>
        <v>170</v>
      </c>
      <c r="AS108" s="8">
        <f t="shared" ref="AS108:AS140" si="31">AQ108/AR108</f>
        <v>7.6470588235294124E-2</v>
      </c>
    </row>
    <row r="109" spans="1:45" s="35" customFormat="1" ht="17.25" customHeight="1">
      <c r="A109" s="106"/>
      <c r="B109" s="105"/>
      <c r="C109" s="15" t="s">
        <v>69</v>
      </c>
      <c r="D109" s="16"/>
      <c r="E109" s="4"/>
      <c r="F109" s="178">
        <v>1</v>
      </c>
      <c r="G109" s="18"/>
      <c r="H109" s="18"/>
      <c r="I109" s="178">
        <v>1</v>
      </c>
      <c r="J109" s="4"/>
      <c r="K109" s="178">
        <v>1</v>
      </c>
      <c r="L109" s="4"/>
      <c r="M109" s="4"/>
      <c r="N109" s="4"/>
      <c r="O109" s="4"/>
      <c r="P109" s="178">
        <v>1</v>
      </c>
      <c r="Q109" s="4"/>
      <c r="R109" s="178">
        <v>1</v>
      </c>
      <c r="S109" s="4"/>
      <c r="T109" s="4"/>
      <c r="U109" s="178">
        <v>1</v>
      </c>
      <c r="V109" s="4"/>
      <c r="W109" s="4"/>
      <c r="X109" s="178">
        <v>1</v>
      </c>
      <c r="Y109" s="4"/>
      <c r="Z109" s="178">
        <v>1</v>
      </c>
      <c r="AA109" s="4"/>
      <c r="AB109" s="4"/>
      <c r="AC109" s="4"/>
      <c r="AD109" s="178">
        <v>1</v>
      </c>
      <c r="AE109" s="4"/>
      <c r="AF109" s="178">
        <v>1</v>
      </c>
      <c r="AG109" s="4"/>
      <c r="AH109" s="178">
        <v>1</v>
      </c>
      <c r="AI109" s="4"/>
      <c r="AJ109" s="91">
        <v>1</v>
      </c>
      <c r="AK109" s="4"/>
      <c r="AL109" s="178">
        <v>1</v>
      </c>
      <c r="AM109" s="7"/>
      <c r="AN109" s="7"/>
      <c r="AO109" s="7"/>
      <c r="AP109" s="7"/>
      <c r="AQ109" s="7">
        <f t="shared" si="30"/>
        <v>13</v>
      </c>
      <c r="AR109" s="3">
        <f t="shared" ref="AR109:AR110" si="32">34*5</f>
        <v>170</v>
      </c>
      <c r="AS109" s="8">
        <f t="shared" si="31"/>
        <v>7.6470588235294124E-2</v>
      </c>
    </row>
    <row r="110" spans="1:45" s="35" customFormat="1" ht="13.5" customHeight="1">
      <c r="A110" s="106"/>
      <c r="B110" s="110"/>
      <c r="C110" s="15" t="s">
        <v>70</v>
      </c>
      <c r="D110" s="16"/>
      <c r="E110" s="4"/>
      <c r="F110" s="178">
        <v>1</v>
      </c>
      <c r="G110" s="18"/>
      <c r="H110" s="18"/>
      <c r="I110" s="178">
        <v>1</v>
      </c>
      <c r="J110" s="4"/>
      <c r="K110" s="178">
        <v>1</v>
      </c>
      <c r="L110" s="4"/>
      <c r="M110" s="4"/>
      <c r="N110" s="4"/>
      <c r="O110" s="4"/>
      <c r="P110" s="178">
        <v>1</v>
      </c>
      <c r="Q110" s="4"/>
      <c r="R110" s="178">
        <v>1</v>
      </c>
      <c r="S110" s="4"/>
      <c r="T110" s="4"/>
      <c r="U110" s="178">
        <v>1</v>
      </c>
      <c r="V110" s="4"/>
      <c r="W110" s="4"/>
      <c r="X110" s="178">
        <v>1</v>
      </c>
      <c r="Y110" s="4"/>
      <c r="Z110" s="178">
        <v>1</v>
      </c>
      <c r="AA110" s="4"/>
      <c r="AB110" s="4"/>
      <c r="AC110" s="4"/>
      <c r="AD110" s="178">
        <v>1</v>
      </c>
      <c r="AE110" s="4"/>
      <c r="AF110" s="178">
        <v>1</v>
      </c>
      <c r="AG110" s="4"/>
      <c r="AH110" s="178">
        <v>1</v>
      </c>
      <c r="AI110" s="4"/>
      <c r="AJ110" s="91">
        <v>1</v>
      </c>
      <c r="AK110" s="4"/>
      <c r="AL110" s="178">
        <v>1</v>
      </c>
      <c r="AM110" s="7"/>
      <c r="AN110" s="7"/>
      <c r="AO110" s="7"/>
      <c r="AP110" s="7"/>
      <c r="AQ110" s="7">
        <f t="shared" si="30"/>
        <v>13</v>
      </c>
      <c r="AR110" s="3">
        <f t="shared" si="32"/>
        <v>170</v>
      </c>
      <c r="AS110" s="8">
        <f t="shared" si="31"/>
        <v>7.6470588235294124E-2</v>
      </c>
    </row>
    <row r="111" spans="1:45" s="35" customFormat="1" ht="18" customHeight="1">
      <c r="A111" s="106"/>
      <c r="B111" s="104" t="s">
        <v>27</v>
      </c>
      <c r="C111" s="15" t="s">
        <v>68</v>
      </c>
      <c r="D111" s="16"/>
      <c r="E111" s="4"/>
      <c r="F111" s="18"/>
      <c r="G111" s="178">
        <v>1</v>
      </c>
      <c r="H111" s="18"/>
      <c r="I111" s="18"/>
      <c r="J111" s="18"/>
      <c r="K111" s="18"/>
      <c r="L111" s="18"/>
      <c r="M111" s="178">
        <v>1</v>
      </c>
      <c r="N111" s="18"/>
      <c r="O111" s="18"/>
      <c r="P111" s="18"/>
      <c r="Q111" s="18"/>
      <c r="R111" s="18"/>
      <c r="S111" s="18"/>
      <c r="T111" s="178">
        <v>1</v>
      </c>
      <c r="U111" s="18"/>
      <c r="V111" s="18"/>
      <c r="W111" s="18"/>
      <c r="X111" s="18"/>
      <c r="Y111" s="18"/>
      <c r="Z111" s="18"/>
      <c r="AA111" s="178">
        <v>1</v>
      </c>
      <c r="AB111" s="18"/>
      <c r="AC111" s="18"/>
      <c r="AD111" s="18"/>
      <c r="AE111" s="18"/>
      <c r="AF111" s="18"/>
      <c r="AG111" s="18"/>
      <c r="AH111" s="18"/>
      <c r="AI111" s="91">
        <v>1</v>
      </c>
      <c r="AJ111" s="178">
        <v>1</v>
      </c>
      <c r="AK111" s="18"/>
      <c r="AL111" s="18"/>
      <c r="AM111" s="7"/>
      <c r="AN111" s="7"/>
      <c r="AO111" s="7"/>
      <c r="AP111" s="7"/>
      <c r="AQ111" s="7">
        <f t="shared" si="30"/>
        <v>6</v>
      </c>
      <c r="AR111" s="3">
        <f>34*3</f>
        <v>102</v>
      </c>
      <c r="AS111" s="8">
        <f t="shared" si="31"/>
        <v>5.8823529411764705E-2</v>
      </c>
    </row>
    <row r="112" spans="1:45" s="35" customFormat="1" ht="18" customHeight="1">
      <c r="A112" s="106"/>
      <c r="B112" s="105"/>
      <c r="C112" s="15" t="s">
        <v>69</v>
      </c>
      <c r="D112" s="16"/>
      <c r="E112" s="4"/>
      <c r="F112" s="4"/>
      <c r="G112" s="178">
        <v>1</v>
      </c>
      <c r="H112" s="18"/>
      <c r="I112" s="18"/>
      <c r="J112" s="18"/>
      <c r="K112" s="18"/>
      <c r="L112" s="18"/>
      <c r="M112" s="178">
        <v>1</v>
      </c>
      <c r="N112" s="18"/>
      <c r="O112" s="18"/>
      <c r="P112" s="18"/>
      <c r="Q112" s="18"/>
      <c r="R112" s="18"/>
      <c r="S112" s="18"/>
      <c r="T112" s="178">
        <v>1</v>
      </c>
      <c r="U112" s="18"/>
      <c r="V112" s="18"/>
      <c r="W112" s="18"/>
      <c r="X112" s="18"/>
      <c r="Y112" s="18"/>
      <c r="Z112" s="18"/>
      <c r="AA112" s="178">
        <v>1</v>
      </c>
      <c r="AB112" s="18"/>
      <c r="AC112" s="18"/>
      <c r="AD112" s="18"/>
      <c r="AE112" s="18"/>
      <c r="AF112" s="18"/>
      <c r="AG112" s="18"/>
      <c r="AH112" s="18"/>
      <c r="AI112" s="91">
        <v>1</v>
      </c>
      <c r="AJ112" s="178">
        <v>1</v>
      </c>
      <c r="AK112" s="18"/>
      <c r="AL112" s="18"/>
      <c r="AM112" s="7"/>
      <c r="AN112" s="7"/>
      <c r="AO112" s="7"/>
      <c r="AP112" s="7"/>
      <c r="AQ112" s="7">
        <f t="shared" si="30"/>
        <v>6</v>
      </c>
      <c r="AR112" s="3">
        <f t="shared" ref="AR112:AR116" si="33">34*3</f>
        <v>102</v>
      </c>
      <c r="AS112" s="8">
        <f t="shared" si="31"/>
        <v>5.8823529411764705E-2</v>
      </c>
    </row>
    <row r="113" spans="1:45" s="35" customFormat="1" ht="18.75" customHeight="1">
      <c r="A113" s="106"/>
      <c r="B113" s="110"/>
      <c r="C113" s="15" t="s">
        <v>70</v>
      </c>
      <c r="D113" s="16"/>
      <c r="E113" s="4"/>
      <c r="F113" s="4"/>
      <c r="G113" s="178">
        <v>1</v>
      </c>
      <c r="H113" s="18"/>
      <c r="I113" s="18"/>
      <c r="J113" s="18"/>
      <c r="K113" s="18"/>
      <c r="L113" s="18"/>
      <c r="M113" s="178">
        <v>1</v>
      </c>
      <c r="N113" s="18"/>
      <c r="O113" s="18"/>
      <c r="P113" s="18"/>
      <c r="Q113" s="18"/>
      <c r="R113" s="18"/>
      <c r="S113" s="18"/>
      <c r="T113" s="178">
        <v>1</v>
      </c>
      <c r="U113" s="18"/>
      <c r="V113" s="18"/>
      <c r="W113" s="18"/>
      <c r="X113" s="18"/>
      <c r="Y113" s="18"/>
      <c r="Z113" s="18"/>
      <c r="AA113" s="178">
        <v>1</v>
      </c>
      <c r="AB113" s="18"/>
      <c r="AC113" s="18"/>
      <c r="AD113" s="18"/>
      <c r="AE113" s="18"/>
      <c r="AF113" s="18"/>
      <c r="AG113" s="18"/>
      <c r="AH113" s="18"/>
      <c r="AI113" s="91">
        <v>1</v>
      </c>
      <c r="AJ113" s="178">
        <v>1</v>
      </c>
      <c r="AK113" s="18"/>
      <c r="AL113" s="18"/>
      <c r="AM113" s="7"/>
      <c r="AN113" s="7"/>
      <c r="AO113" s="7"/>
      <c r="AP113" s="7"/>
      <c r="AQ113" s="7">
        <f t="shared" si="30"/>
        <v>6</v>
      </c>
      <c r="AR113" s="3">
        <f t="shared" si="33"/>
        <v>102</v>
      </c>
      <c r="AS113" s="8">
        <f t="shared" si="31"/>
        <v>5.8823529411764705E-2</v>
      </c>
    </row>
    <row r="114" spans="1:45" s="35" customFormat="1" ht="21" customHeight="1">
      <c r="A114" s="106"/>
      <c r="B114" s="104" t="s">
        <v>12</v>
      </c>
      <c r="C114" s="15" t="s">
        <v>68</v>
      </c>
      <c r="D114" s="11"/>
      <c r="E114" s="4"/>
      <c r="F114" s="4"/>
      <c r="G114" s="4"/>
      <c r="H114" s="178">
        <v>1</v>
      </c>
      <c r="I114" s="18"/>
      <c r="J114" s="18"/>
      <c r="K114" s="178">
        <v>1</v>
      </c>
      <c r="L114" s="18"/>
      <c r="M114" s="18"/>
      <c r="N114" s="18"/>
      <c r="O114" s="178">
        <v>1</v>
      </c>
      <c r="P114" s="18"/>
      <c r="Q114" s="178">
        <v>1</v>
      </c>
      <c r="R114" s="18"/>
      <c r="S114" s="18"/>
      <c r="T114" s="178">
        <v>1</v>
      </c>
      <c r="U114" s="18"/>
      <c r="V114" s="18"/>
      <c r="W114" s="178">
        <v>1</v>
      </c>
      <c r="X114" s="18"/>
      <c r="Y114" s="18"/>
      <c r="Z114" s="18"/>
      <c r="AA114" s="18"/>
      <c r="AB114" s="178">
        <v>1</v>
      </c>
      <c r="AC114" s="18"/>
      <c r="AD114" s="18"/>
      <c r="AE114" s="178">
        <v>1</v>
      </c>
      <c r="AF114" s="18"/>
      <c r="AG114" s="18"/>
      <c r="AH114" s="94"/>
      <c r="AI114" s="88">
        <v>1</v>
      </c>
      <c r="AJ114" s="18"/>
      <c r="AK114" s="178">
        <v>1</v>
      </c>
      <c r="AL114" s="18"/>
      <c r="AM114" s="7"/>
      <c r="AN114" s="7"/>
      <c r="AO114" s="7"/>
      <c r="AP114" s="7"/>
      <c r="AQ114" s="7">
        <f t="shared" si="30"/>
        <v>10</v>
      </c>
      <c r="AR114" s="3">
        <f t="shared" si="33"/>
        <v>102</v>
      </c>
      <c r="AS114" s="8">
        <f t="shared" si="31"/>
        <v>9.8039215686274508E-2</v>
      </c>
    </row>
    <row r="115" spans="1:45" s="35" customFormat="1" ht="18.75" customHeight="1">
      <c r="A115" s="106"/>
      <c r="B115" s="105"/>
      <c r="C115" s="15" t="s">
        <v>69</v>
      </c>
      <c r="D115" s="11"/>
      <c r="E115" s="4"/>
      <c r="F115" s="4"/>
      <c r="G115" s="4"/>
      <c r="H115" s="178">
        <v>1</v>
      </c>
      <c r="I115" s="18"/>
      <c r="J115" s="18"/>
      <c r="K115" s="178">
        <v>1</v>
      </c>
      <c r="L115" s="18"/>
      <c r="M115" s="18"/>
      <c r="N115" s="18"/>
      <c r="O115" s="178">
        <v>1</v>
      </c>
      <c r="P115" s="18"/>
      <c r="Q115" s="178">
        <v>1</v>
      </c>
      <c r="R115" s="18"/>
      <c r="S115" s="18"/>
      <c r="T115" s="178">
        <v>1</v>
      </c>
      <c r="U115" s="18"/>
      <c r="V115" s="18"/>
      <c r="W115" s="178">
        <v>1</v>
      </c>
      <c r="X115" s="18"/>
      <c r="Y115" s="18"/>
      <c r="Z115" s="18"/>
      <c r="AA115" s="18"/>
      <c r="AB115" s="178">
        <v>1</v>
      </c>
      <c r="AC115" s="18"/>
      <c r="AD115" s="18"/>
      <c r="AE115" s="178">
        <v>1</v>
      </c>
      <c r="AF115" s="18"/>
      <c r="AG115" s="18"/>
      <c r="AH115" s="94"/>
      <c r="AI115" s="88">
        <v>1</v>
      </c>
      <c r="AJ115" s="18"/>
      <c r="AK115" s="178">
        <v>1</v>
      </c>
      <c r="AL115" s="18"/>
      <c r="AM115" s="7"/>
      <c r="AN115" s="7"/>
      <c r="AO115" s="7"/>
      <c r="AP115" s="7"/>
      <c r="AQ115" s="7">
        <f t="shared" si="30"/>
        <v>10</v>
      </c>
      <c r="AR115" s="3">
        <f t="shared" si="33"/>
        <v>102</v>
      </c>
      <c r="AS115" s="8">
        <f t="shared" si="31"/>
        <v>9.8039215686274508E-2</v>
      </c>
    </row>
    <row r="116" spans="1:45" s="35" customFormat="1" ht="16.5" customHeight="1">
      <c r="A116" s="106"/>
      <c r="B116" s="110"/>
      <c r="C116" s="15" t="s">
        <v>70</v>
      </c>
      <c r="D116" s="11"/>
      <c r="E116" s="4"/>
      <c r="F116" s="4"/>
      <c r="G116" s="4"/>
      <c r="H116" s="178">
        <v>1</v>
      </c>
      <c r="I116" s="18"/>
      <c r="J116" s="18"/>
      <c r="K116" s="178">
        <v>1</v>
      </c>
      <c r="L116" s="18"/>
      <c r="M116" s="18"/>
      <c r="N116" s="18"/>
      <c r="O116" s="178">
        <v>1</v>
      </c>
      <c r="P116" s="18"/>
      <c r="Q116" s="178">
        <v>1</v>
      </c>
      <c r="R116" s="18"/>
      <c r="S116" s="18"/>
      <c r="T116" s="178">
        <v>1</v>
      </c>
      <c r="U116" s="18"/>
      <c r="V116" s="18"/>
      <c r="W116" s="178">
        <v>1</v>
      </c>
      <c r="X116" s="18"/>
      <c r="Y116" s="18"/>
      <c r="Z116" s="18"/>
      <c r="AA116" s="18"/>
      <c r="AB116" s="178">
        <v>1</v>
      </c>
      <c r="AC116" s="18"/>
      <c r="AD116" s="18"/>
      <c r="AE116" s="178">
        <v>1</v>
      </c>
      <c r="AF116" s="18"/>
      <c r="AG116" s="18"/>
      <c r="AH116" s="94"/>
      <c r="AI116" s="89">
        <v>1</v>
      </c>
      <c r="AJ116" s="34"/>
      <c r="AK116" s="178">
        <v>1</v>
      </c>
      <c r="AL116" s="18"/>
      <c r="AM116" s="7"/>
      <c r="AN116" s="7"/>
      <c r="AO116" s="7"/>
      <c r="AP116" s="7"/>
      <c r="AQ116" s="7">
        <f t="shared" si="30"/>
        <v>10</v>
      </c>
      <c r="AR116" s="3">
        <f t="shared" si="33"/>
        <v>102</v>
      </c>
      <c r="AS116" s="8">
        <f t="shared" si="31"/>
        <v>9.8039215686274508E-2</v>
      </c>
    </row>
    <row r="117" spans="1:45" s="35" customFormat="1" ht="21" customHeight="1">
      <c r="A117" s="106"/>
      <c r="B117" s="104" t="s">
        <v>11</v>
      </c>
      <c r="C117" s="15" t="s">
        <v>68</v>
      </c>
      <c r="D117" s="16"/>
      <c r="E117" s="178">
        <v>1</v>
      </c>
      <c r="F117" s="4"/>
      <c r="G117" s="4"/>
      <c r="H117" s="178">
        <v>1</v>
      </c>
      <c r="I117" s="18"/>
      <c r="J117" s="18"/>
      <c r="K117" s="178">
        <v>1</v>
      </c>
      <c r="L117" s="18"/>
      <c r="M117" s="18"/>
      <c r="N117" s="18"/>
      <c r="O117" s="178">
        <v>1</v>
      </c>
      <c r="P117" s="18"/>
      <c r="Q117" s="18"/>
      <c r="R117" s="18"/>
      <c r="S117" s="178">
        <v>1</v>
      </c>
      <c r="T117" s="18"/>
      <c r="U117" s="18"/>
      <c r="V117" s="18"/>
      <c r="W117" s="178">
        <v>1</v>
      </c>
      <c r="X117" s="18"/>
      <c r="Y117" s="18"/>
      <c r="Z117" s="178">
        <v>1</v>
      </c>
      <c r="AA117" s="18"/>
      <c r="AB117" s="18"/>
      <c r="AC117" s="178">
        <v>1</v>
      </c>
      <c r="AD117" s="18"/>
      <c r="AE117" s="18"/>
      <c r="AF117" s="178">
        <v>1</v>
      </c>
      <c r="AG117" s="18"/>
      <c r="AH117" s="18"/>
      <c r="AI117" s="89">
        <v>1</v>
      </c>
      <c r="AJ117" s="34"/>
      <c r="AK117" s="178">
        <v>1</v>
      </c>
      <c r="AL117" s="18"/>
      <c r="AM117" s="7"/>
      <c r="AN117" s="7"/>
      <c r="AO117" s="7"/>
      <c r="AP117" s="7"/>
      <c r="AQ117" s="7">
        <f t="shared" si="30"/>
        <v>11</v>
      </c>
      <c r="AR117" s="3">
        <f t="shared" ref="AR117:AR119" si="34">34*5</f>
        <v>170</v>
      </c>
      <c r="AS117" s="8">
        <f t="shared" si="31"/>
        <v>6.4705882352941183E-2</v>
      </c>
    </row>
    <row r="118" spans="1:45" s="35" customFormat="1" ht="21" customHeight="1">
      <c r="A118" s="106"/>
      <c r="B118" s="105"/>
      <c r="C118" s="15" t="s">
        <v>69</v>
      </c>
      <c r="D118" s="16"/>
      <c r="E118" s="178">
        <v>1</v>
      </c>
      <c r="F118" s="4"/>
      <c r="G118" s="4"/>
      <c r="H118" s="178">
        <v>1</v>
      </c>
      <c r="I118" s="18"/>
      <c r="J118" s="18"/>
      <c r="K118" s="178">
        <v>1</v>
      </c>
      <c r="L118" s="18"/>
      <c r="M118" s="18"/>
      <c r="N118" s="18"/>
      <c r="O118" s="178">
        <v>1</v>
      </c>
      <c r="P118" s="18"/>
      <c r="Q118" s="18"/>
      <c r="R118" s="18"/>
      <c r="S118" s="178">
        <v>1</v>
      </c>
      <c r="T118" s="18"/>
      <c r="U118" s="18"/>
      <c r="V118" s="18"/>
      <c r="W118" s="178">
        <v>1</v>
      </c>
      <c r="X118" s="18"/>
      <c r="Y118" s="18"/>
      <c r="Z118" s="178">
        <v>1</v>
      </c>
      <c r="AA118" s="18"/>
      <c r="AB118" s="18"/>
      <c r="AC118" s="178">
        <v>1</v>
      </c>
      <c r="AD118" s="18"/>
      <c r="AE118" s="18"/>
      <c r="AF118" s="178">
        <v>1</v>
      </c>
      <c r="AG118" s="18"/>
      <c r="AH118" s="18"/>
      <c r="AI118" s="89">
        <v>1</v>
      </c>
      <c r="AJ118" s="34"/>
      <c r="AK118" s="178">
        <v>1</v>
      </c>
      <c r="AL118" s="18"/>
      <c r="AM118" s="7"/>
      <c r="AN118" s="7"/>
      <c r="AO118" s="7"/>
      <c r="AP118" s="7"/>
      <c r="AQ118" s="7">
        <f t="shared" si="30"/>
        <v>11</v>
      </c>
      <c r="AR118" s="3">
        <f t="shared" si="34"/>
        <v>170</v>
      </c>
      <c r="AS118" s="8">
        <f t="shared" si="31"/>
        <v>6.4705882352941183E-2</v>
      </c>
    </row>
    <row r="119" spans="1:45" s="35" customFormat="1" ht="18" customHeight="1">
      <c r="A119" s="106"/>
      <c r="B119" s="110"/>
      <c r="C119" s="15" t="s">
        <v>70</v>
      </c>
      <c r="D119" s="16"/>
      <c r="E119" s="178">
        <v>1</v>
      </c>
      <c r="F119" s="4"/>
      <c r="G119" s="4"/>
      <c r="H119" s="178">
        <v>1</v>
      </c>
      <c r="I119" s="18"/>
      <c r="J119" s="18"/>
      <c r="K119" s="178">
        <v>1</v>
      </c>
      <c r="L119" s="18"/>
      <c r="M119" s="18"/>
      <c r="N119" s="18"/>
      <c r="O119" s="178">
        <v>1</v>
      </c>
      <c r="P119" s="18"/>
      <c r="Q119" s="18"/>
      <c r="R119" s="18"/>
      <c r="S119" s="178">
        <v>1</v>
      </c>
      <c r="T119" s="18"/>
      <c r="U119" s="18"/>
      <c r="V119" s="18"/>
      <c r="W119" s="178">
        <v>1</v>
      </c>
      <c r="X119" s="18"/>
      <c r="Y119" s="18"/>
      <c r="Z119" s="178">
        <v>1</v>
      </c>
      <c r="AA119" s="18"/>
      <c r="AB119" s="18"/>
      <c r="AC119" s="178">
        <v>1</v>
      </c>
      <c r="AD119" s="18"/>
      <c r="AE119" s="18"/>
      <c r="AF119" s="178">
        <v>1</v>
      </c>
      <c r="AG119" s="18"/>
      <c r="AH119" s="18"/>
      <c r="AI119" s="89">
        <v>1</v>
      </c>
      <c r="AJ119" s="34"/>
      <c r="AK119" s="178">
        <v>1</v>
      </c>
      <c r="AL119" s="18"/>
      <c r="AM119" s="7"/>
      <c r="AN119" s="7"/>
      <c r="AO119" s="7"/>
      <c r="AP119" s="7"/>
      <c r="AQ119" s="7">
        <f t="shared" si="30"/>
        <v>11</v>
      </c>
      <c r="AR119" s="3">
        <f t="shared" si="34"/>
        <v>170</v>
      </c>
      <c r="AS119" s="8">
        <f t="shared" si="31"/>
        <v>6.4705882352941183E-2</v>
      </c>
    </row>
    <row r="120" spans="1:45" s="35" customFormat="1" ht="21" customHeight="1">
      <c r="A120" s="106"/>
      <c r="B120" s="104" t="s">
        <v>28</v>
      </c>
      <c r="C120" s="15" t="s">
        <v>68</v>
      </c>
      <c r="D120" s="16"/>
      <c r="E120" s="4"/>
      <c r="F120" s="4"/>
      <c r="G120" s="4"/>
      <c r="H120" s="178">
        <v>1</v>
      </c>
      <c r="I120" s="18"/>
      <c r="J120" s="18"/>
      <c r="K120" s="178">
        <v>1</v>
      </c>
      <c r="L120" s="18"/>
      <c r="M120" s="18"/>
      <c r="N120" s="18"/>
      <c r="O120" s="178">
        <v>1</v>
      </c>
      <c r="P120" s="18"/>
      <c r="Q120" s="18"/>
      <c r="R120" s="18"/>
      <c r="S120" s="178">
        <v>1</v>
      </c>
      <c r="T120" s="18"/>
      <c r="U120" s="18"/>
      <c r="V120" s="18"/>
      <c r="W120" s="18"/>
      <c r="X120" s="178">
        <v>1</v>
      </c>
      <c r="Y120" s="18"/>
      <c r="Z120" s="18"/>
      <c r="AA120" s="178">
        <v>1</v>
      </c>
      <c r="AB120" s="18"/>
      <c r="AC120" s="18"/>
      <c r="AD120" s="18"/>
      <c r="AE120" s="18"/>
      <c r="AF120" s="178">
        <v>1</v>
      </c>
      <c r="AG120" s="18"/>
      <c r="AH120" s="94"/>
      <c r="AI120" s="89">
        <v>1</v>
      </c>
      <c r="AJ120" s="183">
        <v>1</v>
      </c>
      <c r="AK120" s="18"/>
      <c r="AL120" s="18"/>
      <c r="AM120" s="7"/>
      <c r="AN120" s="7"/>
      <c r="AO120" s="7"/>
      <c r="AP120" s="7"/>
      <c r="AQ120" s="7">
        <f t="shared" si="30"/>
        <v>9</v>
      </c>
      <c r="AR120" s="3">
        <f t="shared" ref="AR120:AR122" si="35">34*3</f>
        <v>102</v>
      </c>
      <c r="AS120" s="8">
        <f t="shared" si="31"/>
        <v>8.8235294117647065E-2</v>
      </c>
    </row>
    <row r="121" spans="1:45" s="35" customFormat="1" ht="18.75" customHeight="1">
      <c r="A121" s="106"/>
      <c r="B121" s="105"/>
      <c r="C121" s="15" t="s">
        <v>69</v>
      </c>
      <c r="D121" s="13"/>
      <c r="E121" s="4"/>
      <c r="F121" s="4"/>
      <c r="G121" s="4"/>
      <c r="H121" s="178">
        <v>1</v>
      </c>
      <c r="I121" s="18"/>
      <c r="J121" s="18"/>
      <c r="K121" s="178">
        <v>1</v>
      </c>
      <c r="L121" s="18"/>
      <c r="M121" s="18"/>
      <c r="N121" s="18"/>
      <c r="O121" s="178">
        <v>1</v>
      </c>
      <c r="P121" s="18"/>
      <c r="Q121" s="18"/>
      <c r="R121" s="18"/>
      <c r="S121" s="178">
        <v>1</v>
      </c>
      <c r="T121" s="18"/>
      <c r="U121" s="18"/>
      <c r="V121" s="18"/>
      <c r="W121" s="18"/>
      <c r="X121" s="178">
        <v>1</v>
      </c>
      <c r="Y121" s="18"/>
      <c r="Z121" s="18"/>
      <c r="AA121" s="178">
        <v>1</v>
      </c>
      <c r="AB121" s="18"/>
      <c r="AC121" s="18"/>
      <c r="AD121" s="18"/>
      <c r="AE121" s="18"/>
      <c r="AF121" s="178">
        <v>1</v>
      </c>
      <c r="AG121" s="18"/>
      <c r="AH121" s="94"/>
      <c r="AI121" s="89">
        <v>1</v>
      </c>
      <c r="AJ121" s="183">
        <v>1</v>
      </c>
      <c r="AK121" s="18"/>
      <c r="AL121" s="18"/>
      <c r="AM121" s="7"/>
      <c r="AN121" s="7"/>
      <c r="AO121" s="7"/>
      <c r="AP121" s="7"/>
      <c r="AQ121" s="7">
        <f t="shared" si="30"/>
        <v>9</v>
      </c>
      <c r="AR121" s="3">
        <f t="shared" si="35"/>
        <v>102</v>
      </c>
      <c r="AS121" s="8">
        <f t="shared" si="31"/>
        <v>8.8235294117647065E-2</v>
      </c>
    </row>
    <row r="122" spans="1:45" s="35" customFormat="1" ht="18" customHeight="1">
      <c r="A122" s="106"/>
      <c r="B122" s="110"/>
      <c r="C122" s="15" t="s">
        <v>70</v>
      </c>
      <c r="D122" s="16"/>
      <c r="E122" s="4"/>
      <c r="F122" s="4"/>
      <c r="G122" s="4"/>
      <c r="H122" s="178">
        <v>1</v>
      </c>
      <c r="I122" s="18"/>
      <c r="J122" s="18"/>
      <c r="K122" s="178">
        <v>1</v>
      </c>
      <c r="L122" s="18"/>
      <c r="M122" s="18"/>
      <c r="N122" s="18"/>
      <c r="O122" s="178">
        <v>1</v>
      </c>
      <c r="P122" s="18"/>
      <c r="Q122" s="18"/>
      <c r="R122" s="18"/>
      <c r="S122" s="178">
        <v>1</v>
      </c>
      <c r="T122" s="33"/>
      <c r="U122" s="18"/>
      <c r="V122" s="18"/>
      <c r="W122" s="18"/>
      <c r="X122" s="178">
        <v>1</v>
      </c>
      <c r="Y122" s="18"/>
      <c r="Z122" s="18"/>
      <c r="AA122" s="178">
        <v>1</v>
      </c>
      <c r="AB122" s="18"/>
      <c r="AC122" s="18"/>
      <c r="AD122" s="18"/>
      <c r="AE122" s="18"/>
      <c r="AF122" s="178">
        <v>1</v>
      </c>
      <c r="AG122" s="18"/>
      <c r="AH122" s="94"/>
      <c r="AI122" s="89">
        <v>1</v>
      </c>
      <c r="AJ122" s="183">
        <v>1</v>
      </c>
      <c r="AK122" s="18"/>
      <c r="AL122" s="18"/>
      <c r="AM122" s="7"/>
      <c r="AN122" s="7"/>
      <c r="AO122" s="7"/>
      <c r="AP122" s="7"/>
      <c r="AQ122" s="7">
        <f t="shared" si="30"/>
        <v>9</v>
      </c>
      <c r="AR122" s="3">
        <f t="shared" si="35"/>
        <v>102</v>
      </c>
      <c r="AS122" s="8">
        <f t="shared" si="31"/>
        <v>8.8235294117647065E-2</v>
      </c>
    </row>
    <row r="123" spans="1:45" s="35" customFormat="1" ht="18" customHeight="1">
      <c r="A123" s="106"/>
      <c r="B123" s="104" t="s">
        <v>30</v>
      </c>
      <c r="C123" s="15" t="s">
        <v>68</v>
      </c>
      <c r="D123" s="16"/>
      <c r="E123" s="4"/>
      <c r="F123" s="4"/>
      <c r="G123" s="4"/>
      <c r="H123" s="18"/>
      <c r="I123" s="18"/>
      <c r="J123" s="18"/>
      <c r="K123" s="18"/>
      <c r="L123" s="178">
        <v>1</v>
      </c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33"/>
      <c r="AH123" s="94"/>
      <c r="AI123" s="88">
        <v>1</v>
      </c>
      <c r="AJ123" s="183">
        <v>1</v>
      </c>
      <c r="AK123" s="18"/>
      <c r="AL123" s="18"/>
      <c r="AM123" s="7"/>
      <c r="AN123" s="7"/>
      <c r="AO123" s="7"/>
      <c r="AP123" s="7"/>
      <c r="AQ123" s="7">
        <f t="shared" si="30"/>
        <v>3</v>
      </c>
      <c r="AR123" s="3">
        <f>34*1</f>
        <v>34</v>
      </c>
      <c r="AS123" s="8">
        <f t="shared" si="31"/>
        <v>8.8235294117647065E-2</v>
      </c>
    </row>
    <row r="124" spans="1:45" s="35" customFormat="1" ht="15.75" customHeight="1">
      <c r="A124" s="106"/>
      <c r="B124" s="105"/>
      <c r="C124" s="15" t="s">
        <v>69</v>
      </c>
      <c r="D124" s="16"/>
      <c r="E124" s="4"/>
      <c r="F124" s="4"/>
      <c r="G124" s="4"/>
      <c r="H124" s="18"/>
      <c r="I124" s="18"/>
      <c r="J124" s="18"/>
      <c r="K124" s="18"/>
      <c r="L124" s="178">
        <v>1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94"/>
      <c r="AI124" s="88">
        <v>1</v>
      </c>
      <c r="AJ124" s="181">
        <v>1</v>
      </c>
      <c r="AK124" s="18"/>
      <c r="AL124" s="18"/>
      <c r="AM124" s="7"/>
      <c r="AN124" s="7"/>
      <c r="AO124" s="7"/>
      <c r="AP124" s="7"/>
      <c r="AQ124" s="7">
        <f t="shared" si="30"/>
        <v>3</v>
      </c>
      <c r="AR124" s="3">
        <f t="shared" ref="AR124:AR134" si="36">34*1</f>
        <v>34</v>
      </c>
      <c r="AS124" s="8">
        <f t="shared" si="31"/>
        <v>8.8235294117647065E-2</v>
      </c>
    </row>
    <row r="125" spans="1:45" s="35" customFormat="1" ht="12.75" customHeight="1">
      <c r="A125" s="106"/>
      <c r="B125" s="110"/>
      <c r="C125" s="15" t="s">
        <v>70</v>
      </c>
      <c r="D125" s="16"/>
      <c r="E125" s="4"/>
      <c r="F125" s="4"/>
      <c r="G125" s="4"/>
      <c r="H125" s="4"/>
      <c r="I125" s="4"/>
      <c r="J125" s="4"/>
      <c r="K125" s="4"/>
      <c r="L125" s="178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94"/>
      <c r="AI125" s="173">
        <v>1</v>
      </c>
      <c r="AJ125" s="178">
        <v>1</v>
      </c>
      <c r="AK125" s="4"/>
      <c r="AL125" s="4"/>
      <c r="AM125" s="7"/>
      <c r="AN125" s="7"/>
      <c r="AO125" s="7"/>
      <c r="AP125" s="7"/>
      <c r="AQ125" s="7">
        <f t="shared" si="30"/>
        <v>2</v>
      </c>
      <c r="AR125" s="3">
        <f t="shared" si="36"/>
        <v>34</v>
      </c>
      <c r="AS125" s="8">
        <f t="shared" si="31"/>
        <v>5.8823529411764705E-2</v>
      </c>
    </row>
    <row r="126" spans="1:45" s="35" customFormat="1" ht="18" customHeight="1">
      <c r="A126" s="106"/>
      <c r="B126" s="104" t="s">
        <v>29</v>
      </c>
      <c r="C126" s="15" t="s">
        <v>68</v>
      </c>
      <c r="D126" s="13"/>
      <c r="E126" s="4"/>
      <c r="F126" s="4"/>
      <c r="G126" s="4"/>
      <c r="H126" s="4"/>
      <c r="I126" s="4"/>
      <c r="J126" s="4"/>
      <c r="K126" s="4"/>
      <c r="L126" s="178">
        <v>1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178">
        <v>1</v>
      </c>
      <c r="AB126" s="4"/>
      <c r="AC126" s="4"/>
      <c r="AD126" s="4"/>
      <c r="AE126" s="4"/>
      <c r="AF126" s="3"/>
      <c r="AG126" s="3"/>
      <c r="AH126" s="4"/>
      <c r="AI126" s="18"/>
      <c r="AJ126" s="93">
        <v>1</v>
      </c>
      <c r="AK126" s="3"/>
      <c r="AL126" s="4"/>
      <c r="AM126" s="7"/>
      <c r="AN126" s="7"/>
      <c r="AO126" s="7"/>
      <c r="AP126" s="7"/>
      <c r="AQ126" s="7">
        <f t="shared" si="30"/>
        <v>3</v>
      </c>
      <c r="AR126" s="3">
        <f t="shared" si="36"/>
        <v>34</v>
      </c>
      <c r="AS126" s="8">
        <f t="shared" si="31"/>
        <v>8.8235294117647065E-2</v>
      </c>
    </row>
    <row r="127" spans="1:45" s="35" customFormat="1" ht="15.75" customHeight="1">
      <c r="A127" s="106"/>
      <c r="B127" s="105"/>
      <c r="C127" s="15" t="s">
        <v>69</v>
      </c>
      <c r="D127" s="13"/>
      <c r="E127" s="4"/>
      <c r="F127" s="4"/>
      <c r="G127" s="4"/>
      <c r="H127" s="4"/>
      <c r="I127" s="4"/>
      <c r="J127" s="4"/>
      <c r="K127" s="4"/>
      <c r="L127" s="178">
        <v>1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178">
        <v>1</v>
      </c>
      <c r="AB127" s="4"/>
      <c r="AC127" s="4"/>
      <c r="AD127" s="4"/>
      <c r="AE127" s="4"/>
      <c r="AF127" s="3"/>
      <c r="AG127" s="3"/>
      <c r="AH127" s="4"/>
      <c r="AI127" s="18"/>
      <c r="AJ127" s="93">
        <v>1</v>
      </c>
      <c r="AK127" s="3"/>
      <c r="AL127" s="4"/>
      <c r="AM127" s="7"/>
      <c r="AN127" s="7"/>
      <c r="AO127" s="7"/>
      <c r="AP127" s="7"/>
      <c r="AQ127" s="7">
        <f t="shared" si="30"/>
        <v>3</v>
      </c>
      <c r="AR127" s="3">
        <f t="shared" si="36"/>
        <v>34</v>
      </c>
      <c r="AS127" s="8">
        <f t="shared" si="31"/>
        <v>8.8235294117647065E-2</v>
      </c>
    </row>
    <row r="128" spans="1:45" s="35" customFormat="1" ht="15.75" customHeight="1">
      <c r="A128" s="106"/>
      <c r="B128" s="110"/>
      <c r="C128" s="15" t="s">
        <v>70</v>
      </c>
      <c r="D128" s="13"/>
      <c r="E128" s="4"/>
      <c r="F128" s="4"/>
      <c r="G128" s="4"/>
      <c r="H128" s="4"/>
      <c r="I128" s="4"/>
      <c r="J128" s="4"/>
      <c r="K128" s="4"/>
      <c r="L128" s="178">
        <v>1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178">
        <v>1</v>
      </c>
      <c r="AB128" s="4"/>
      <c r="AC128" s="4"/>
      <c r="AD128" s="4"/>
      <c r="AE128" s="4"/>
      <c r="AF128" s="3"/>
      <c r="AG128" s="3"/>
      <c r="AH128" s="4"/>
      <c r="AI128" s="18"/>
      <c r="AJ128" s="93">
        <v>1</v>
      </c>
      <c r="AK128" s="3"/>
      <c r="AL128" s="4"/>
      <c r="AM128" s="7"/>
      <c r="AN128" s="7"/>
      <c r="AO128" s="7"/>
      <c r="AP128" s="7"/>
      <c r="AQ128" s="7">
        <f t="shared" si="30"/>
        <v>3</v>
      </c>
      <c r="AR128" s="3">
        <f t="shared" si="36"/>
        <v>34</v>
      </c>
      <c r="AS128" s="8">
        <f t="shared" si="31"/>
        <v>8.8235294117647065E-2</v>
      </c>
    </row>
    <row r="129" spans="1:45" s="35" customFormat="1" ht="18" customHeight="1">
      <c r="A129" s="106"/>
      <c r="B129" s="97" t="s">
        <v>43</v>
      </c>
      <c r="C129" s="15" t="s">
        <v>68</v>
      </c>
      <c r="D129" s="1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3"/>
      <c r="AG129" s="3"/>
      <c r="AH129" s="4"/>
      <c r="AI129" s="18"/>
      <c r="AJ129" s="7"/>
      <c r="AK129" s="3"/>
      <c r="AL129" s="4"/>
      <c r="AM129" s="7"/>
      <c r="AN129" s="7"/>
      <c r="AO129" s="7"/>
      <c r="AP129" s="7"/>
      <c r="AQ129" s="7">
        <f t="shared" si="30"/>
        <v>0</v>
      </c>
      <c r="AR129" s="3">
        <f t="shared" si="36"/>
        <v>34</v>
      </c>
      <c r="AS129" s="8">
        <f t="shared" si="31"/>
        <v>0</v>
      </c>
    </row>
    <row r="130" spans="1:45" s="35" customFormat="1" ht="14.25" customHeight="1">
      <c r="A130" s="106"/>
      <c r="B130" s="97"/>
      <c r="C130" s="15" t="s">
        <v>69</v>
      </c>
      <c r="D130" s="1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3"/>
      <c r="AG130" s="3"/>
      <c r="AH130" s="4"/>
      <c r="AI130" s="18"/>
      <c r="AJ130" s="7"/>
      <c r="AK130" s="3"/>
      <c r="AL130" s="4"/>
      <c r="AM130" s="7"/>
      <c r="AN130" s="7"/>
      <c r="AO130" s="7"/>
      <c r="AP130" s="7"/>
      <c r="AQ130" s="7">
        <f t="shared" si="30"/>
        <v>0</v>
      </c>
      <c r="AR130" s="3">
        <f t="shared" si="36"/>
        <v>34</v>
      </c>
      <c r="AS130" s="8">
        <f t="shared" si="31"/>
        <v>0</v>
      </c>
    </row>
    <row r="131" spans="1:45" s="35" customFormat="1" ht="12.75" customHeight="1">
      <c r="A131" s="106"/>
      <c r="B131" s="97"/>
      <c r="C131" s="15" t="s">
        <v>70</v>
      </c>
      <c r="D131" s="1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3"/>
      <c r="AG131" s="3"/>
      <c r="AH131" s="4"/>
      <c r="AI131" s="18"/>
      <c r="AJ131" s="7"/>
      <c r="AK131" s="3"/>
      <c r="AL131" s="4"/>
      <c r="AM131" s="7"/>
      <c r="AN131" s="7"/>
      <c r="AO131" s="7"/>
      <c r="AP131" s="7"/>
      <c r="AQ131" s="7">
        <f t="shared" si="30"/>
        <v>0</v>
      </c>
      <c r="AR131" s="3">
        <f t="shared" si="36"/>
        <v>34</v>
      </c>
      <c r="AS131" s="8">
        <f t="shared" si="31"/>
        <v>0</v>
      </c>
    </row>
    <row r="132" spans="1:45" s="35" customFormat="1" ht="12.75" customHeight="1">
      <c r="A132" s="106"/>
      <c r="B132" s="104" t="s">
        <v>44</v>
      </c>
      <c r="C132" s="15" t="s">
        <v>68</v>
      </c>
      <c r="D132" s="13"/>
      <c r="E132" s="4"/>
      <c r="F132" s="4"/>
      <c r="G132" s="4"/>
      <c r="H132" s="4"/>
      <c r="I132" s="4"/>
      <c r="J132" s="4"/>
      <c r="K132" s="178">
        <v>1</v>
      </c>
      <c r="L132" s="4"/>
      <c r="M132" s="4"/>
      <c r="N132" s="4"/>
      <c r="O132" s="4"/>
      <c r="P132" s="4"/>
      <c r="Q132" s="4"/>
      <c r="R132" s="4"/>
      <c r="S132" s="178">
        <v>1</v>
      </c>
      <c r="T132" s="4"/>
      <c r="U132" s="4"/>
      <c r="V132" s="4"/>
      <c r="W132" s="4"/>
      <c r="X132" s="4"/>
      <c r="Y132" s="4"/>
      <c r="Z132" s="4"/>
      <c r="AA132" s="4"/>
      <c r="AB132" s="4"/>
      <c r="AC132" s="178">
        <v>1</v>
      </c>
      <c r="AD132" s="4"/>
      <c r="AE132" s="4"/>
      <c r="AF132" s="3"/>
      <c r="AG132" s="3"/>
      <c r="AH132" s="4"/>
      <c r="AI132" s="18"/>
      <c r="AJ132" s="7"/>
      <c r="AK132" s="3"/>
      <c r="AL132" s="4"/>
      <c r="AM132" s="7"/>
      <c r="AN132" s="7"/>
      <c r="AO132" s="7"/>
      <c r="AP132" s="7"/>
      <c r="AQ132" s="7">
        <f t="shared" si="30"/>
        <v>3</v>
      </c>
      <c r="AR132" s="3">
        <f t="shared" si="36"/>
        <v>34</v>
      </c>
      <c r="AS132" s="8">
        <f t="shared" si="31"/>
        <v>8.8235294117647065E-2</v>
      </c>
    </row>
    <row r="133" spans="1:45" s="35" customFormat="1" ht="12.75" customHeight="1">
      <c r="A133" s="106"/>
      <c r="B133" s="105"/>
      <c r="C133" s="15" t="s">
        <v>69</v>
      </c>
      <c r="D133" s="13"/>
      <c r="E133" s="4"/>
      <c r="F133" s="4"/>
      <c r="G133" s="4"/>
      <c r="H133" s="4"/>
      <c r="I133" s="4"/>
      <c r="J133" s="4"/>
      <c r="K133" s="178">
        <v>1</v>
      </c>
      <c r="L133" s="4"/>
      <c r="M133" s="4"/>
      <c r="N133" s="4"/>
      <c r="O133" s="4"/>
      <c r="P133" s="4"/>
      <c r="Q133" s="4"/>
      <c r="R133" s="4"/>
      <c r="S133" s="178">
        <v>1</v>
      </c>
      <c r="T133" s="4"/>
      <c r="U133" s="4"/>
      <c r="V133" s="4"/>
      <c r="W133" s="4"/>
      <c r="X133" s="4"/>
      <c r="Y133" s="4"/>
      <c r="Z133" s="4"/>
      <c r="AA133" s="4"/>
      <c r="AB133" s="4"/>
      <c r="AC133" s="178">
        <v>1</v>
      </c>
      <c r="AD133" s="4"/>
      <c r="AE133" s="4"/>
      <c r="AF133" s="3"/>
      <c r="AG133" s="3"/>
      <c r="AH133" s="4"/>
      <c r="AI133" s="18"/>
      <c r="AJ133" s="7"/>
      <c r="AK133" s="3"/>
      <c r="AL133" s="4"/>
      <c r="AM133" s="7"/>
      <c r="AN133" s="7"/>
      <c r="AO133" s="7"/>
      <c r="AP133" s="7"/>
      <c r="AQ133" s="7">
        <f t="shared" si="30"/>
        <v>3</v>
      </c>
      <c r="AR133" s="3">
        <f t="shared" si="36"/>
        <v>34</v>
      </c>
      <c r="AS133" s="8">
        <f t="shared" si="31"/>
        <v>8.8235294117647065E-2</v>
      </c>
    </row>
    <row r="134" spans="1:45" s="35" customFormat="1" ht="12.75" customHeight="1">
      <c r="A134" s="106"/>
      <c r="B134" s="110"/>
      <c r="C134" s="15" t="s">
        <v>70</v>
      </c>
      <c r="D134" s="13"/>
      <c r="E134" s="4"/>
      <c r="F134" s="4"/>
      <c r="G134" s="4"/>
      <c r="H134" s="4"/>
      <c r="I134" s="4"/>
      <c r="J134" s="4"/>
      <c r="K134" s="178">
        <v>1</v>
      </c>
      <c r="L134" s="4"/>
      <c r="M134" s="4"/>
      <c r="N134" s="4"/>
      <c r="O134" s="4"/>
      <c r="P134" s="4"/>
      <c r="Q134" s="4"/>
      <c r="R134" s="4"/>
      <c r="S134" s="178">
        <v>1</v>
      </c>
      <c r="T134" s="4"/>
      <c r="U134" s="4"/>
      <c r="V134" s="4"/>
      <c r="W134" s="4"/>
      <c r="X134" s="4"/>
      <c r="Y134" s="4"/>
      <c r="Z134" s="4"/>
      <c r="AA134" s="4"/>
      <c r="AB134" s="4"/>
      <c r="AC134" s="178">
        <v>1</v>
      </c>
      <c r="AD134" s="4"/>
      <c r="AE134" s="4"/>
      <c r="AF134" s="3"/>
      <c r="AG134" s="3"/>
      <c r="AH134" s="4"/>
      <c r="AI134" s="18"/>
      <c r="AJ134" s="7"/>
      <c r="AK134" s="3"/>
      <c r="AL134" s="4"/>
      <c r="AM134" s="7"/>
      <c r="AN134" s="7"/>
      <c r="AO134" s="7"/>
      <c r="AP134" s="7"/>
      <c r="AQ134" s="7">
        <f t="shared" si="30"/>
        <v>3</v>
      </c>
      <c r="AR134" s="3">
        <f t="shared" si="36"/>
        <v>34</v>
      </c>
      <c r="AS134" s="8">
        <f t="shared" si="31"/>
        <v>8.8235294117647065E-2</v>
      </c>
    </row>
    <row r="135" spans="1:45" s="35" customFormat="1" ht="15" customHeight="1">
      <c r="A135" s="106"/>
      <c r="B135" s="97" t="s">
        <v>67</v>
      </c>
      <c r="C135" s="15" t="s">
        <v>68</v>
      </c>
      <c r="D135" s="16"/>
      <c r="E135" s="4"/>
      <c r="F135" s="4"/>
      <c r="G135" s="4"/>
      <c r="H135" s="4"/>
      <c r="I135" s="4"/>
      <c r="J135" s="4"/>
      <c r="K135" s="4"/>
      <c r="L135" s="178">
        <v>1</v>
      </c>
      <c r="M135" s="4"/>
      <c r="N135" s="4"/>
      <c r="O135" s="4"/>
      <c r="P135" s="4"/>
      <c r="Q135" s="4"/>
      <c r="R135" s="4"/>
      <c r="S135" s="4"/>
      <c r="T135" s="178">
        <v>1</v>
      </c>
      <c r="U135" s="4"/>
      <c r="V135" s="4"/>
      <c r="W135" s="4"/>
      <c r="X135" s="4"/>
      <c r="Y135" s="4"/>
      <c r="Z135" s="4"/>
      <c r="AA135" s="4"/>
      <c r="AB135" s="4"/>
      <c r="AC135" s="4"/>
      <c r="AD135" s="178">
        <v>1</v>
      </c>
      <c r="AE135" s="4"/>
      <c r="AF135" s="4"/>
      <c r="AG135" s="4"/>
      <c r="AH135" s="3"/>
      <c r="AI135" s="3"/>
      <c r="AJ135" s="7"/>
      <c r="AK135" s="178">
        <v>1</v>
      </c>
      <c r="AL135" s="4"/>
      <c r="AM135" s="7"/>
      <c r="AN135" s="7"/>
      <c r="AO135" s="7"/>
      <c r="AP135" s="7"/>
      <c r="AQ135" s="7">
        <f t="shared" si="30"/>
        <v>4</v>
      </c>
      <c r="AR135" s="3">
        <f>34*2</f>
        <v>68</v>
      </c>
      <c r="AS135" s="8">
        <f t="shared" si="31"/>
        <v>5.8823529411764705E-2</v>
      </c>
    </row>
    <row r="136" spans="1:45" s="35" customFormat="1" ht="12.75" customHeight="1">
      <c r="A136" s="106"/>
      <c r="B136" s="97"/>
      <c r="C136" s="15" t="s">
        <v>69</v>
      </c>
      <c r="D136" s="16"/>
      <c r="E136" s="4"/>
      <c r="F136" s="4"/>
      <c r="G136" s="4"/>
      <c r="H136" s="4"/>
      <c r="I136" s="4"/>
      <c r="J136" s="4"/>
      <c r="K136" s="4"/>
      <c r="L136" s="178">
        <v>1</v>
      </c>
      <c r="M136" s="4"/>
      <c r="N136" s="4"/>
      <c r="O136" s="4"/>
      <c r="P136" s="4"/>
      <c r="Q136" s="4"/>
      <c r="R136" s="4"/>
      <c r="S136" s="4"/>
      <c r="T136" s="178">
        <v>1</v>
      </c>
      <c r="U136" s="4"/>
      <c r="V136" s="4"/>
      <c r="W136" s="4"/>
      <c r="X136" s="4"/>
      <c r="Y136" s="4"/>
      <c r="Z136" s="4"/>
      <c r="AA136" s="4"/>
      <c r="AB136" s="4"/>
      <c r="AC136" s="4"/>
      <c r="AD136" s="178">
        <v>1</v>
      </c>
      <c r="AE136" s="4"/>
      <c r="AF136" s="4"/>
      <c r="AG136" s="4"/>
      <c r="AH136" s="3"/>
      <c r="AI136" s="3"/>
      <c r="AJ136" s="7"/>
      <c r="AK136" s="178">
        <v>1</v>
      </c>
      <c r="AL136" s="4"/>
      <c r="AM136" s="7"/>
      <c r="AN136" s="7"/>
      <c r="AO136" s="7"/>
      <c r="AP136" s="7"/>
      <c r="AQ136" s="7">
        <f t="shared" si="30"/>
        <v>4</v>
      </c>
      <c r="AR136" s="3">
        <f t="shared" ref="AR136:AR140" si="37">34*2</f>
        <v>68</v>
      </c>
      <c r="AS136" s="8">
        <f t="shared" si="31"/>
        <v>5.8823529411764705E-2</v>
      </c>
    </row>
    <row r="137" spans="1:45" s="35" customFormat="1" ht="15" customHeight="1">
      <c r="A137" s="106"/>
      <c r="B137" s="97"/>
      <c r="C137" s="15" t="s">
        <v>70</v>
      </c>
      <c r="D137" s="16"/>
      <c r="E137" s="4"/>
      <c r="F137" s="4"/>
      <c r="G137" s="4"/>
      <c r="H137" s="4"/>
      <c r="I137" s="4"/>
      <c r="J137" s="4"/>
      <c r="K137" s="4"/>
      <c r="L137" s="178">
        <v>1</v>
      </c>
      <c r="M137" s="4"/>
      <c r="N137" s="4"/>
      <c r="O137" s="4"/>
      <c r="P137" s="4"/>
      <c r="Q137" s="4"/>
      <c r="R137" s="4"/>
      <c r="S137" s="4"/>
      <c r="T137" s="178">
        <v>1</v>
      </c>
      <c r="U137" s="4"/>
      <c r="V137" s="4"/>
      <c r="W137" s="4"/>
      <c r="X137" s="4"/>
      <c r="Y137" s="4"/>
      <c r="Z137" s="4"/>
      <c r="AA137" s="4"/>
      <c r="AB137" s="4"/>
      <c r="AC137" s="4"/>
      <c r="AD137" s="178">
        <v>1</v>
      </c>
      <c r="AE137" s="4"/>
      <c r="AF137" s="4"/>
      <c r="AG137" s="4"/>
      <c r="AH137" s="3"/>
      <c r="AI137" s="3"/>
      <c r="AJ137" s="7"/>
      <c r="AK137" s="178">
        <v>1</v>
      </c>
      <c r="AL137" s="4"/>
      <c r="AM137" s="7"/>
      <c r="AN137" s="7"/>
      <c r="AO137" s="7"/>
      <c r="AP137" s="7"/>
      <c r="AQ137" s="7">
        <f t="shared" si="30"/>
        <v>4</v>
      </c>
      <c r="AR137" s="3">
        <f t="shared" si="37"/>
        <v>68</v>
      </c>
      <c r="AS137" s="8">
        <f t="shared" si="31"/>
        <v>5.8823529411764705E-2</v>
      </c>
    </row>
    <row r="138" spans="1:45" s="35" customFormat="1" ht="15" customHeight="1">
      <c r="A138" s="106"/>
      <c r="B138" s="104" t="s">
        <v>58</v>
      </c>
      <c r="C138" s="15" t="s">
        <v>68</v>
      </c>
      <c r="D138" s="16"/>
      <c r="E138" s="4"/>
      <c r="F138" s="4"/>
      <c r="G138" s="4"/>
      <c r="H138" s="4"/>
      <c r="I138" s="4"/>
      <c r="J138" s="4"/>
      <c r="K138" s="4"/>
      <c r="L138" s="4"/>
      <c r="M138" s="4"/>
      <c r="N138" s="178">
        <v>1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3"/>
      <c r="AI138" s="3"/>
      <c r="AJ138" s="7"/>
      <c r="AK138" s="178">
        <v>1</v>
      </c>
      <c r="AL138" s="4"/>
      <c r="AM138" s="7"/>
      <c r="AN138" s="7"/>
      <c r="AO138" s="7"/>
      <c r="AP138" s="7"/>
      <c r="AQ138" s="7">
        <f t="shared" si="30"/>
        <v>2</v>
      </c>
      <c r="AR138" s="3">
        <f t="shared" si="37"/>
        <v>68</v>
      </c>
      <c r="AS138" s="8">
        <f t="shared" si="31"/>
        <v>2.9411764705882353E-2</v>
      </c>
    </row>
    <row r="139" spans="1:45" s="35" customFormat="1" ht="14.25" customHeight="1">
      <c r="A139" s="106"/>
      <c r="B139" s="105"/>
      <c r="C139" s="15" t="s">
        <v>69</v>
      </c>
      <c r="D139" s="16"/>
      <c r="E139" s="4"/>
      <c r="F139" s="4"/>
      <c r="G139" s="4"/>
      <c r="H139" s="4"/>
      <c r="I139" s="4"/>
      <c r="J139" s="4"/>
      <c r="K139" s="4"/>
      <c r="L139" s="4"/>
      <c r="M139" s="4"/>
      <c r="N139" s="178">
        <v>1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3"/>
      <c r="AI139" s="3"/>
      <c r="AJ139" s="7"/>
      <c r="AK139" s="178">
        <v>1</v>
      </c>
      <c r="AL139" s="4"/>
      <c r="AM139" s="7"/>
      <c r="AN139" s="7"/>
      <c r="AO139" s="7"/>
      <c r="AP139" s="7"/>
      <c r="AQ139" s="7">
        <f t="shared" si="30"/>
        <v>2</v>
      </c>
      <c r="AR139" s="3">
        <f t="shared" si="37"/>
        <v>68</v>
      </c>
      <c r="AS139" s="8">
        <f t="shared" si="31"/>
        <v>2.9411764705882353E-2</v>
      </c>
    </row>
    <row r="140" spans="1:45" s="35" customFormat="1" ht="14.25" customHeight="1">
      <c r="A140" s="106"/>
      <c r="B140" s="105"/>
      <c r="C140" s="15" t="s">
        <v>70</v>
      </c>
      <c r="D140" s="16"/>
      <c r="E140" s="4"/>
      <c r="F140" s="4"/>
      <c r="G140" s="4"/>
      <c r="H140" s="4"/>
      <c r="I140" s="4"/>
      <c r="J140" s="4"/>
      <c r="K140" s="4"/>
      <c r="L140" s="4"/>
      <c r="M140" s="4"/>
      <c r="N140" s="178">
        <v>1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3"/>
      <c r="AI140" s="3"/>
      <c r="AJ140" s="7"/>
      <c r="AK140" s="178">
        <v>1</v>
      </c>
      <c r="AL140" s="4"/>
      <c r="AM140" s="7"/>
      <c r="AN140" s="7"/>
      <c r="AO140" s="7"/>
      <c r="AP140" s="7"/>
      <c r="AQ140" s="7">
        <f t="shared" si="30"/>
        <v>2</v>
      </c>
      <c r="AR140" s="3">
        <f t="shared" si="37"/>
        <v>68</v>
      </c>
      <c r="AS140" s="8">
        <f t="shared" si="31"/>
        <v>2.9411764705882353E-2</v>
      </c>
    </row>
    <row r="141" spans="1:45" s="35" customFormat="1" ht="27" customHeight="1">
      <c r="A141" s="143"/>
      <c r="B141" s="143"/>
      <c r="C141" s="143"/>
      <c r="D141" s="143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7"/>
      <c r="AN141" s="57"/>
      <c r="AO141" s="57"/>
      <c r="AP141" s="57"/>
      <c r="AQ141" s="57"/>
      <c r="AR141" s="57"/>
      <c r="AS141" s="57"/>
    </row>
    <row r="142" spans="1:45" s="2" customFormat="1" ht="116.25" customHeight="1">
      <c r="A142" s="107" t="s">
        <v>31</v>
      </c>
      <c r="B142" s="108"/>
      <c r="C142" s="108"/>
      <c r="D142" s="109"/>
      <c r="E142" s="111" t="s">
        <v>40</v>
      </c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3"/>
      <c r="AQ142" s="129" t="s">
        <v>20</v>
      </c>
      <c r="AR142" s="150" t="s">
        <v>22</v>
      </c>
      <c r="AS142" s="153" t="s">
        <v>21</v>
      </c>
    </row>
    <row r="143" spans="1:45" s="2" customFormat="1" ht="21.75" customHeight="1">
      <c r="A143" s="98" t="s">
        <v>0</v>
      </c>
      <c r="B143" s="99"/>
      <c r="C143" s="100"/>
      <c r="D143" s="14" t="s">
        <v>18</v>
      </c>
      <c r="E143" s="126" t="s">
        <v>1</v>
      </c>
      <c r="F143" s="127"/>
      <c r="G143" s="127"/>
      <c r="H143" s="128"/>
      <c r="I143" s="126" t="s">
        <v>2</v>
      </c>
      <c r="J143" s="127"/>
      <c r="K143" s="127"/>
      <c r="L143" s="128"/>
      <c r="M143" s="126" t="s">
        <v>3</v>
      </c>
      <c r="N143" s="127"/>
      <c r="O143" s="127"/>
      <c r="P143" s="128"/>
      <c r="Q143" s="126" t="s">
        <v>4</v>
      </c>
      <c r="R143" s="127"/>
      <c r="S143" s="127"/>
      <c r="T143" s="128"/>
      <c r="U143" s="126" t="s">
        <v>5</v>
      </c>
      <c r="V143" s="127"/>
      <c r="W143" s="128"/>
      <c r="X143" s="126" t="s">
        <v>6</v>
      </c>
      <c r="Y143" s="127"/>
      <c r="Z143" s="127"/>
      <c r="AA143" s="128"/>
      <c r="AB143" s="126" t="s">
        <v>7</v>
      </c>
      <c r="AC143" s="127"/>
      <c r="AD143" s="128"/>
      <c r="AE143" s="126" t="s">
        <v>8</v>
      </c>
      <c r="AF143" s="127"/>
      <c r="AG143" s="127"/>
      <c r="AH143" s="127"/>
      <c r="AI143" s="128"/>
      <c r="AJ143" s="126" t="s">
        <v>9</v>
      </c>
      <c r="AK143" s="127"/>
      <c r="AL143" s="128"/>
      <c r="AM143" s="126" t="s">
        <v>10</v>
      </c>
      <c r="AN143" s="127"/>
      <c r="AO143" s="127"/>
      <c r="AP143" s="128"/>
      <c r="AQ143" s="130"/>
      <c r="AR143" s="151"/>
      <c r="AS143" s="154"/>
    </row>
    <row r="144" spans="1:45" s="6" customFormat="1" ht="11.25" customHeight="1">
      <c r="A144" s="101"/>
      <c r="B144" s="102"/>
      <c r="C144" s="103"/>
      <c r="D144" s="14" t="s">
        <v>19</v>
      </c>
      <c r="E144" s="5">
        <v>1</v>
      </c>
      <c r="F144" s="5">
        <v>2</v>
      </c>
      <c r="G144" s="5">
        <v>3</v>
      </c>
      <c r="H144" s="5">
        <v>4</v>
      </c>
      <c r="I144" s="5">
        <v>5</v>
      </c>
      <c r="J144" s="5">
        <v>6</v>
      </c>
      <c r="K144" s="5">
        <v>7</v>
      </c>
      <c r="L144" s="5">
        <v>8</v>
      </c>
      <c r="M144" s="5">
        <v>9</v>
      </c>
      <c r="N144" s="5">
        <v>10</v>
      </c>
      <c r="O144" s="5">
        <v>11</v>
      </c>
      <c r="P144" s="5">
        <v>12</v>
      </c>
      <c r="Q144" s="5">
        <v>13</v>
      </c>
      <c r="R144" s="5">
        <v>14</v>
      </c>
      <c r="S144" s="5">
        <v>15</v>
      </c>
      <c r="T144" s="5">
        <v>16</v>
      </c>
      <c r="U144" s="5">
        <v>17</v>
      </c>
      <c r="V144" s="5">
        <v>18</v>
      </c>
      <c r="W144" s="5">
        <v>19</v>
      </c>
      <c r="X144" s="5">
        <v>20</v>
      </c>
      <c r="Y144" s="5">
        <v>21</v>
      </c>
      <c r="Z144" s="5">
        <v>22</v>
      </c>
      <c r="AA144" s="5">
        <v>23</v>
      </c>
      <c r="AB144" s="5">
        <v>24</v>
      </c>
      <c r="AC144" s="5">
        <v>25</v>
      </c>
      <c r="AD144" s="5">
        <v>26</v>
      </c>
      <c r="AE144" s="5">
        <v>27</v>
      </c>
      <c r="AF144" s="5">
        <v>28</v>
      </c>
      <c r="AG144" s="5">
        <v>29</v>
      </c>
      <c r="AH144" s="5">
        <v>30</v>
      </c>
      <c r="AI144" s="5">
        <v>31</v>
      </c>
      <c r="AJ144" s="5">
        <v>32</v>
      </c>
      <c r="AK144" s="5">
        <v>33</v>
      </c>
      <c r="AL144" s="5">
        <v>34</v>
      </c>
      <c r="AM144" s="5">
        <v>35</v>
      </c>
      <c r="AN144" s="5">
        <v>36</v>
      </c>
      <c r="AO144" s="5">
        <v>37</v>
      </c>
      <c r="AP144" s="5">
        <v>38</v>
      </c>
      <c r="AQ144" s="131"/>
      <c r="AR144" s="152"/>
      <c r="AS144" s="155"/>
    </row>
    <row r="145" spans="1:45" ht="12.75" customHeight="1">
      <c r="A145" s="118" t="s">
        <v>25</v>
      </c>
      <c r="B145" s="104" t="s">
        <v>13</v>
      </c>
      <c r="C145" s="41" t="s">
        <v>81</v>
      </c>
      <c r="D145" s="42"/>
      <c r="E145" s="18"/>
      <c r="F145" s="178">
        <v>1</v>
      </c>
      <c r="G145" s="18"/>
      <c r="H145" s="18"/>
      <c r="I145" s="18"/>
      <c r="J145" s="18"/>
      <c r="K145" s="178">
        <v>1</v>
      </c>
      <c r="L145" s="18"/>
      <c r="M145" s="18"/>
      <c r="N145" s="18"/>
      <c r="O145" s="178">
        <v>1</v>
      </c>
      <c r="P145" s="18"/>
      <c r="Q145" s="18"/>
      <c r="R145" s="178">
        <v>1</v>
      </c>
      <c r="S145" s="18"/>
      <c r="T145" s="178">
        <v>1</v>
      </c>
      <c r="U145" s="18"/>
      <c r="V145" s="178">
        <v>1</v>
      </c>
      <c r="W145" s="18"/>
      <c r="X145" s="178">
        <v>1</v>
      </c>
      <c r="Y145" s="18"/>
      <c r="Z145" s="18"/>
      <c r="AA145" s="178">
        <v>1</v>
      </c>
      <c r="AB145" s="18"/>
      <c r="AC145" s="178">
        <v>1</v>
      </c>
      <c r="AD145" s="18"/>
      <c r="AE145" s="178">
        <v>1</v>
      </c>
      <c r="AF145" s="18"/>
      <c r="AG145" s="94"/>
      <c r="AH145" s="88">
        <v>1</v>
      </c>
      <c r="AI145" s="18"/>
      <c r="AJ145" s="178">
        <v>1</v>
      </c>
      <c r="AK145" s="18"/>
      <c r="AL145" s="178">
        <v>1</v>
      </c>
      <c r="AM145" s="34"/>
      <c r="AN145" s="34"/>
      <c r="AO145" s="34"/>
      <c r="AP145" s="34"/>
      <c r="AQ145" s="7">
        <f t="shared" ref="AQ145:AQ166" si="38">SUM(E145:AP145)</f>
        <v>13</v>
      </c>
      <c r="AR145" s="3">
        <f>34*6</f>
        <v>204</v>
      </c>
      <c r="AS145" s="8">
        <f t="shared" ref="AS145:AS166" si="39">AQ145/AR145</f>
        <v>6.3725490196078427E-2</v>
      </c>
    </row>
    <row r="146" spans="1:45">
      <c r="A146" s="118"/>
      <c r="B146" s="105"/>
      <c r="C146" s="41" t="s">
        <v>82</v>
      </c>
      <c r="D146" s="42"/>
      <c r="E146" s="18"/>
      <c r="F146" s="178">
        <v>1</v>
      </c>
      <c r="G146" s="18"/>
      <c r="H146" s="18"/>
      <c r="I146" s="18"/>
      <c r="J146" s="18"/>
      <c r="K146" s="178">
        <v>1</v>
      </c>
      <c r="L146" s="18"/>
      <c r="M146" s="18"/>
      <c r="N146" s="18"/>
      <c r="O146" s="178">
        <v>1</v>
      </c>
      <c r="P146" s="18"/>
      <c r="Q146" s="18"/>
      <c r="R146" s="178">
        <v>1</v>
      </c>
      <c r="S146" s="18"/>
      <c r="T146" s="178">
        <v>1</v>
      </c>
      <c r="U146" s="18"/>
      <c r="V146" s="178">
        <v>1</v>
      </c>
      <c r="W146" s="18"/>
      <c r="X146" s="178">
        <v>1</v>
      </c>
      <c r="Y146" s="18"/>
      <c r="Z146" s="18"/>
      <c r="AA146" s="178">
        <v>1</v>
      </c>
      <c r="AB146" s="18"/>
      <c r="AC146" s="178">
        <v>1</v>
      </c>
      <c r="AD146" s="18"/>
      <c r="AE146" s="178">
        <v>1</v>
      </c>
      <c r="AF146" s="18"/>
      <c r="AG146" s="94"/>
      <c r="AH146" s="88">
        <v>1</v>
      </c>
      <c r="AI146" s="18"/>
      <c r="AJ146" s="178">
        <v>1</v>
      </c>
      <c r="AK146" s="18"/>
      <c r="AL146" s="178">
        <v>1</v>
      </c>
      <c r="AM146" s="34"/>
      <c r="AN146" s="34"/>
      <c r="AO146" s="34"/>
      <c r="AP146" s="34"/>
      <c r="AQ146" s="7">
        <f t="shared" si="38"/>
        <v>13</v>
      </c>
      <c r="AR146" s="3">
        <f t="shared" ref="AR146" si="40">34*6</f>
        <v>204</v>
      </c>
      <c r="AS146" s="8">
        <f t="shared" si="39"/>
        <v>6.3725490196078427E-2</v>
      </c>
    </row>
    <row r="147" spans="1:45" ht="12.75" customHeight="1">
      <c r="A147" s="118"/>
      <c r="B147" s="104" t="s">
        <v>27</v>
      </c>
      <c r="C147" s="41" t="s">
        <v>81</v>
      </c>
      <c r="D147" s="42"/>
      <c r="E147" s="18"/>
      <c r="F147" s="18"/>
      <c r="G147" s="178">
        <v>1</v>
      </c>
      <c r="H147" s="18"/>
      <c r="I147" s="18"/>
      <c r="J147" s="18"/>
      <c r="K147" s="18"/>
      <c r="L147" s="18"/>
      <c r="M147" s="178">
        <v>1</v>
      </c>
      <c r="N147" s="18"/>
      <c r="O147" s="18"/>
      <c r="P147" s="18"/>
      <c r="Q147" s="18"/>
      <c r="R147" s="18"/>
      <c r="S147" s="18"/>
      <c r="T147" s="18"/>
      <c r="U147" s="18"/>
      <c r="V147" s="18"/>
      <c r="W147" s="178">
        <v>1</v>
      </c>
      <c r="X147" s="18"/>
      <c r="Y147" s="18"/>
      <c r="Z147" s="18"/>
      <c r="AA147" s="18"/>
      <c r="AB147" s="18"/>
      <c r="AC147" s="18"/>
      <c r="AD147" s="18"/>
      <c r="AE147" s="18"/>
      <c r="AF147" s="18"/>
      <c r="AG147" s="178">
        <v>1</v>
      </c>
      <c r="AH147" s="18"/>
      <c r="AI147" s="88">
        <v>1</v>
      </c>
      <c r="AJ147" s="178">
        <v>1</v>
      </c>
      <c r="AK147" s="18"/>
      <c r="AL147" s="18"/>
      <c r="AM147" s="34"/>
      <c r="AN147" s="34"/>
      <c r="AO147" s="34"/>
      <c r="AP147" s="34"/>
      <c r="AQ147" s="7">
        <f t="shared" si="38"/>
        <v>6</v>
      </c>
      <c r="AR147" s="3">
        <f>34*3</f>
        <v>102</v>
      </c>
      <c r="AS147" s="8">
        <f t="shared" si="39"/>
        <v>5.8823529411764705E-2</v>
      </c>
    </row>
    <row r="148" spans="1:45">
      <c r="A148" s="118"/>
      <c r="B148" s="105"/>
      <c r="C148" s="41" t="s">
        <v>82</v>
      </c>
      <c r="D148" s="42"/>
      <c r="E148" s="18"/>
      <c r="F148" s="18"/>
      <c r="G148" s="178">
        <v>1</v>
      </c>
      <c r="H148" s="18"/>
      <c r="I148" s="18"/>
      <c r="J148" s="18"/>
      <c r="K148" s="18"/>
      <c r="L148" s="18"/>
      <c r="M148" s="178">
        <v>1</v>
      </c>
      <c r="N148" s="18"/>
      <c r="O148" s="18"/>
      <c r="P148" s="18"/>
      <c r="Q148" s="18"/>
      <c r="R148" s="18"/>
      <c r="S148" s="18"/>
      <c r="T148" s="18"/>
      <c r="U148" s="18"/>
      <c r="V148" s="18"/>
      <c r="W148" s="178">
        <v>1</v>
      </c>
      <c r="X148" s="18"/>
      <c r="Y148" s="18"/>
      <c r="Z148" s="18"/>
      <c r="AA148" s="18"/>
      <c r="AB148" s="18"/>
      <c r="AC148" s="18"/>
      <c r="AD148" s="18"/>
      <c r="AE148" s="18"/>
      <c r="AF148" s="18"/>
      <c r="AG148" s="178">
        <v>1</v>
      </c>
      <c r="AH148" s="18"/>
      <c r="AI148" s="88">
        <v>1</v>
      </c>
      <c r="AJ148" s="178">
        <v>1</v>
      </c>
      <c r="AK148" s="18"/>
      <c r="AL148" s="18"/>
      <c r="AM148" s="34"/>
      <c r="AN148" s="34"/>
      <c r="AO148" s="34"/>
      <c r="AP148" s="34"/>
      <c r="AQ148" s="7">
        <f t="shared" si="38"/>
        <v>6</v>
      </c>
      <c r="AR148" s="3">
        <f t="shared" ref="AR148:AR150" si="41">34*3</f>
        <v>102</v>
      </c>
      <c r="AS148" s="8">
        <f t="shared" si="39"/>
        <v>5.8823529411764705E-2</v>
      </c>
    </row>
    <row r="149" spans="1:45" ht="12.75" customHeight="1">
      <c r="A149" s="118"/>
      <c r="B149" s="104" t="s">
        <v>12</v>
      </c>
      <c r="C149" s="41" t="s">
        <v>81</v>
      </c>
      <c r="D149" s="42"/>
      <c r="E149" s="18"/>
      <c r="F149" s="18"/>
      <c r="G149" s="18"/>
      <c r="H149" s="18"/>
      <c r="I149" s="178">
        <v>1</v>
      </c>
      <c r="J149" s="18"/>
      <c r="K149" s="178">
        <v>1</v>
      </c>
      <c r="L149" s="18"/>
      <c r="M149" s="18"/>
      <c r="N149" s="178">
        <v>1</v>
      </c>
      <c r="O149" s="18"/>
      <c r="P149" s="18"/>
      <c r="Q149" s="178">
        <v>1</v>
      </c>
      <c r="R149" s="18"/>
      <c r="S149" s="18"/>
      <c r="T149" s="178">
        <v>1</v>
      </c>
      <c r="U149" s="18"/>
      <c r="V149" s="178">
        <v>1</v>
      </c>
      <c r="W149" s="18"/>
      <c r="X149" s="178">
        <v>1</v>
      </c>
      <c r="Y149" s="18"/>
      <c r="Z149" s="18"/>
      <c r="AA149" s="18"/>
      <c r="AB149" s="18"/>
      <c r="AC149" s="18"/>
      <c r="AD149" s="18"/>
      <c r="AE149" s="18"/>
      <c r="AF149" s="178">
        <v>1</v>
      </c>
      <c r="AG149" s="18"/>
      <c r="AH149" s="18"/>
      <c r="AI149" s="91">
        <v>1</v>
      </c>
      <c r="AJ149" s="18"/>
      <c r="AK149" s="178">
        <v>1</v>
      </c>
      <c r="AL149" s="18"/>
      <c r="AM149" s="34"/>
      <c r="AN149" s="34"/>
      <c r="AO149" s="34"/>
      <c r="AP149" s="34"/>
      <c r="AQ149" s="7">
        <f t="shared" si="38"/>
        <v>10</v>
      </c>
      <c r="AR149" s="3">
        <f t="shared" si="41"/>
        <v>102</v>
      </c>
      <c r="AS149" s="8">
        <f t="shared" si="39"/>
        <v>9.8039215686274508E-2</v>
      </c>
    </row>
    <row r="150" spans="1:45" ht="12.75" customHeight="1">
      <c r="A150" s="118"/>
      <c r="B150" s="105"/>
      <c r="C150" s="41" t="s">
        <v>82</v>
      </c>
      <c r="D150" s="42"/>
      <c r="E150" s="18"/>
      <c r="F150" s="18"/>
      <c r="G150" s="18"/>
      <c r="H150" s="18"/>
      <c r="I150" s="178">
        <v>1</v>
      </c>
      <c r="J150" s="18"/>
      <c r="K150" s="178">
        <v>1</v>
      </c>
      <c r="L150" s="18"/>
      <c r="M150" s="18"/>
      <c r="N150" s="178">
        <v>1</v>
      </c>
      <c r="O150" s="18"/>
      <c r="P150" s="18"/>
      <c r="Q150" s="178">
        <v>1</v>
      </c>
      <c r="R150" s="18"/>
      <c r="S150" s="18"/>
      <c r="T150" s="178">
        <v>1</v>
      </c>
      <c r="U150" s="18"/>
      <c r="V150" s="178">
        <v>1</v>
      </c>
      <c r="W150" s="18"/>
      <c r="X150" s="178">
        <v>1</v>
      </c>
      <c r="Y150" s="18"/>
      <c r="Z150" s="18"/>
      <c r="AA150" s="18"/>
      <c r="AB150" s="18"/>
      <c r="AC150" s="18"/>
      <c r="AD150" s="18"/>
      <c r="AE150" s="18"/>
      <c r="AF150" s="178">
        <v>1</v>
      </c>
      <c r="AG150" s="18"/>
      <c r="AH150" s="18"/>
      <c r="AI150" s="93">
        <v>1</v>
      </c>
      <c r="AJ150" s="34"/>
      <c r="AK150" s="178">
        <v>1</v>
      </c>
      <c r="AL150" s="18"/>
      <c r="AM150" s="34"/>
      <c r="AN150" s="34"/>
      <c r="AO150" s="34"/>
      <c r="AP150" s="34"/>
      <c r="AQ150" s="7">
        <f t="shared" si="38"/>
        <v>10</v>
      </c>
      <c r="AR150" s="3">
        <f t="shared" si="41"/>
        <v>102</v>
      </c>
      <c r="AS150" s="8">
        <f t="shared" si="39"/>
        <v>9.8039215686274508E-2</v>
      </c>
    </row>
    <row r="151" spans="1:45" ht="12.75" customHeight="1">
      <c r="A151" s="118"/>
      <c r="B151" s="104" t="s">
        <v>11</v>
      </c>
      <c r="C151" s="41" t="s">
        <v>81</v>
      </c>
      <c r="D151" s="42"/>
      <c r="E151" s="18"/>
      <c r="F151" s="178">
        <v>1</v>
      </c>
      <c r="G151" s="18"/>
      <c r="H151" s="178">
        <v>1</v>
      </c>
      <c r="I151" s="18"/>
      <c r="J151" s="18"/>
      <c r="K151" s="178">
        <v>1</v>
      </c>
      <c r="L151" s="18"/>
      <c r="M151" s="18"/>
      <c r="N151" s="18"/>
      <c r="O151" s="178">
        <v>1</v>
      </c>
      <c r="P151" s="18"/>
      <c r="Q151" s="18"/>
      <c r="R151" s="18"/>
      <c r="S151" s="178">
        <v>1</v>
      </c>
      <c r="T151" s="18"/>
      <c r="U151" s="18"/>
      <c r="V151" s="18"/>
      <c r="W151" s="178">
        <v>1</v>
      </c>
      <c r="X151" s="18"/>
      <c r="Y151" s="18"/>
      <c r="Z151" s="178">
        <v>1</v>
      </c>
      <c r="AA151" s="18"/>
      <c r="AB151" s="18"/>
      <c r="AC151" s="178">
        <v>1</v>
      </c>
      <c r="AD151" s="18"/>
      <c r="AE151" s="18"/>
      <c r="AF151" s="94"/>
      <c r="AG151" s="18"/>
      <c r="AH151" s="88">
        <v>1</v>
      </c>
      <c r="AI151" s="183">
        <v>1</v>
      </c>
      <c r="AJ151" s="34"/>
      <c r="AK151" s="178">
        <v>1</v>
      </c>
      <c r="AL151" s="18"/>
      <c r="AM151" s="34"/>
      <c r="AN151" s="34"/>
      <c r="AO151" s="34"/>
      <c r="AP151" s="34"/>
      <c r="AQ151" s="7">
        <f t="shared" si="38"/>
        <v>11</v>
      </c>
      <c r="AR151" s="3">
        <f>34*5</f>
        <v>170</v>
      </c>
      <c r="AS151" s="8">
        <f t="shared" si="39"/>
        <v>6.4705882352941183E-2</v>
      </c>
    </row>
    <row r="152" spans="1:45" ht="12.75" customHeight="1">
      <c r="A152" s="118"/>
      <c r="B152" s="105"/>
      <c r="C152" s="41" t="s">
        <v>82</v>
      </c>
      <c r="D152" s="42"/>
      <c r="E152" s="18"/>
      <c r="F152" s="178">
        <v>1</v>
      </c>
      <c r="G152" s="18"/>
      <c r="H152" s="178">
        <v>1</v>
      </c>
      <c r="I152" s="18"/>
      <c r="J152" s="18"/>
      <c r="K152" s="178">
        <v>1</v>
      </c>
      <c r="L152" s="18"/>
      <c r="M152" s="18"/>
      <c r="N152" s="18"/>
      <c r="O152" s="178">
        <v>1</v>
      </c>
      <c r="P152" s="18"/>
      <c r="Q152" s="18"/>
      <c r="R152" s="18"/>
      <c r="S152" s="178">
        <v>1</v>
      </c>
      <c r="T152" s="18"/>
      <c r="U152" s="18"/>
      <c r="V152" s="18"/>
      <c r="W152" s="178">
        <v>1</v>
      </c>
      <c r="X152" s="18"/>
      <c r="Y152" s="18"/>
      <c r="Z152" s="178">
        <v>1</v>
      </c>
      <c r="AA152" s="18"/>
      <c r="AB152" s="18"/>
      <c r="AC152" s="178">
        <v>1</v>
      </c>
      <c r="AD152" s="18"/>
      <c r="AE152" s="18"/>
      <c r="AF152" s="94"/>
      <c r="AG152" s="18"/>
      <c r="AH152" s="88">
        <v>1</v>
      </c>
      <c r="AI152" s="183">
        <v>1</v>
      </c>
      <c r="AJ152" s="34"/>
      <c r="AK152" s="178">
        <v>1</v>
      </c>
      <c r="AL152" s="18"/>
      <c r="AM152" s="34"/>
      <c r="AN152" s="34"/>
      <c r="AO152" s="34"/>
      <c r="AP152" s="34"/>
      <c r="AQ152" s="7">
        <f t="shared" si="38"/>
        <v>11</v>
      </c>
      <c r="AR152" s="3">
        <f t="shared" ref="AR152" si="42">34*5</f>
        <v>170</v>
      </c>
      <c r="AS152" s="8">
        <f t="shared" si="39"/>
        <v>6.4705882352941183E-2</v>
      </c>
    </row>
    <row r="153" spans="1:45">
      <c r="A153" s="118"/>
      <c r="B153" s="104" t="s">
        <v>28</v>
      </c>
      <c r="C153" s="41" t="s">
        <v>81</v>
      </c>
      <c r="D153" s="42"/>
      <c r="E153" s="18"/>
      <c r="F153" s="178">
        <v>1</v>
      </c>
      <c r="G153" s="18"/>
      <c r="H153" s="18"/>
      <c r="I153" s="18"/>
      <c r="J153" s="18"/>
      <c r="K153" s="18"/>
      <c r="L153" s="178">
        <v>1</v>
      </c>
      <c r="M153" s="18"/>
      <c r="N153" s="18"/>
      <c r="O153" s="18"/>
      <c r="P153" s="178">
        <v>1</v>
      </c>
      <c r="Q153" s="18"/>
      <c r="R153" s="18"/>
      <c r="S153" s="18"/>
      <c r="T153" s="178">
        <v>1</v>
      </c>
      <c r="U153" s="18"/>
      <c r="V153" s="18"/>
      <c r="W153" s="18"/>
      <c r="X153" s="178">
        <v>1</v>
      </c>
      <c r="Y153" s="18"/>
      <c r="Z153" s="18"/>
      <c r="AA153" s="18"/>
      <c r="AB153" s="18"/>
      <c r="AC153" s="178">
        <v>1</v>
      </c>
      <c r="AD153" s="18"/>
      <c r="AE153" s="18"/>
      <c r="AF153" s="18"/>
      <c r="AG153" s="18"/>
      <c r="AH153" s="178">
        <v>1</v>
      </c>
      <c r="AI153" s="34"/>
      <c r="AJ153" s="34"/>
      <c r="AK153" s="18"/>
      <c r="AL153" s="178">
        <v>1</v>
      </c>
      <c r="AM153" s="34"/>
      <c r="AN153" s="34"/>
      <c r="AO153" s="34"/>
      <c r="AP153" s="34"/>
      <c r="AQ153" s="7">
        <f t="shared" si="38"/>
        <v>8</v>
      </c>
      <c r="AR153" s="3">
        <f>34*3</f>
        <v>102</v>
      </c>
      <c r="AS153" s="8">
        <f t="shared" si="39"/>
        <v>7.8431372549019607E-2</v>
      </c>
    </row>
    <row r="154" spans="1:45">
      <c r="A154" s="118"/>
      <c r="B154" s="105"/>
      <c r="C154" s="41" t="s">
        <v>82</v>
      </c>
      <c r="D154" s="42"/>
      <c r="E154" s="18"/>
      <c r="F154" s="178">
        <v>1</v>
      </c>
      <c r="G154" s="18"/>
      <c r="H154" s="18"/>
      <c r="I154" s="18"/>
      <c r="J154" s="18"/>
      <c r="K154" s="18"/>
      <c r="L154" s="178">
        <v>1</v>
      </c>
      <c r="M154" s="18"/>
      <c r="N154" s="18"/>
      <c r="O154" s="18"/>
      <c r="P154" s="178">
        <v>1</v>
      </c>
      <c r="Q154" s="18"/>
      <c r="R154" s="18"/>
      <c r="S154" s="18"/>
      <c r="T154" s="178">
        <v>1</v>
      </c>
      <c r="U154" s="18"/>
      <c r="V154" s="18"/>
      <c r="W154" s="18"/>
      <c r="X154" s="178">
        <v>1</v>
      </c>
      <c r="Y154" s="18"/>
      <c r="Z154" s="18"/>
      <c r="AA154" s="18"/>
      <c r="AB154" s="18"/>
      <c r="AC154" s="178">
        <v>1</v>
      </c>
      <c r="AD154" s="18"/>
      <c r="AE154" s="18"/>
      <c r="AF154" s="18"/>
      <c r="AG154" s="18"/>
      <c r="AH154" s="178">
        <v>1</v>
      </c>
      <c r="AI154" s="34"/>
      <c r="AJ154" s="34"/>
      <c r="AK154" s="18"/>
      <c r="AL154" s="178">
        <v>1</v>
      </c>
      <c r="AM154" s="34"/>
      <c r="AN154" s="34"/>
      <c r="AO154" s="34"/>
      <c r="AP154" s="34"/>
      <c r="AQ154" s="7">
        <f t="shared" si="38"/>
        <v>8</v>
      </c>
      <c r="AR154" s="3">
        <f t="shared" ref="AR154" si="43">34*3</f>
        <v>102</v>
      </c>
      <c r="AS154" s="8">
        <f t="shared" si="39"/>
        <v>7.8431372549019607E-2</v>
      </c>
    </row>
    <row r="155" spans="1:45" ht="12.75" customHeight="1">
      <c r="A155" s="118"/>
      <c r="B155" s="104" t="s">
        <v>30</v>
      </c>
      <c r="C155" s="41" t="s">
        <v>81</v>
      </c>
      <c r="D155" s="42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78">
        <v>1</v>
      </c>
      <c r="AA155" s="18"/>
      <c r="AB155" s="18"/>
      <c r="AC155" s="18"/>
      <c r="AD155" s="18"/>
      <c r="AE155" s="94"/>
      <c r="AF155" s="18"/>
      <c r="AG155" s="33"/>
      <c r="AH155" s="88">
        <v>1</v>
      </c>
      <c r="AI155" s="18"/>
      <c r="AJ155" s="34"/>
      <c r="AK155" s="18"/>
      <c r="AL155" s="18"/>
      <c r="AM155" s="34"/>
      <c r="AN155" s="34"/>
      <c r="AO155" s="34"/>
      <c r="AP155" s="34"/>
      <c r="AQ155" s="7">
        <f t="shared" si="38"/>
        <v>2</v>
      </c>
      <c r="AR155" s="3">
        <f>34*1</f>
        <v>34</v>
      </c>
      <c r="AS155" s="8">
        <f t="shared" si="39"/>
        <v>5.8823529411764705E-2</v>
      </c>
    </row>
    <row r="156" spans="1:45" ht="12.75" customHeight="1">
      <c r="A156" s="118"/>
      <c r="B156" s="105"/>
      <c r="C156" s="41" t="s">
        <v>82</v>
      </c>
      <c r="D156" s="42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78">
        <v>1</v>
      </c>
      <c r="AA156" s="18"/>
      <c r="AB156" s="18"/>
      <c r="AC156" s="18"/>
      <c r="AD156" s="18"/>
      <c r="AE156" s="94"/>
      <c r="AF156" s="18"/>
      <c r="AG156" s="18"/>
      <c r="AH156" s="88">
        <v>1</v>
      </c>
      <c r="AI156" s="18"/>
      <c r="AJ156" s="33"/>
      <c r="AK156" s="18"/>
      <c r="AL156" s="18"/>
      <c r="AM156" s="34"/>
      <c r="AN156" s="34"/>
      <c r="AO156" s="34"/>
      <c r="AP156" s="34"/>
      <c r="AQ156" s="7">
        <f t="shared" si="38"/>
        <v>2</v>
      </c>
      <c r="AR156" s="3">
        <f t="shared" ref="AR156:AR162" si="44">34*1</f>
        <v>34</v>
      </c>
      <c r="AS156" s="8">
        <f t="shared" si="39"/>
        <v>5.8823529411764705E-2</v>
      </c>
    </row>
    <row r="157" spans="1:45" ht="12.75" customHeight="1">
      <c r="A157" s="118"/>
      <c r="B157" s="90" t="s">
        <v>29</v>
      </c>
      <c r="C157" s="41" t="s">
        <v>81</v>
      </c>
      <c r="D157" s="42"/>
      <c r="E157" s="18"/>
      <c r="F157" s="18"/>
      <c r="G157" s="178">
        <v>1</v>
      </c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78">
        <v>1</v>
      </c>
      <c r="AF157" s="18"/>
      <c r="AG157" s="18"/>
      <c r="AH157" s="18"/>
      <c r="AI157" s="95">
        <v>1</v>
      </c>
      <c r="AJ157" s="18"/>
      <c r="AK157" s="18"/>
      <c r="AL157" s="18"/>
      <c r="AM157" s="34"/>
      <c r="AN157" s="34"/>
      <c r="AO157" s="34"/>
      <c r="AP157" s="34"/>
      <c r="AQ157" s="7">
        <f t="shared" si="38"/>
        <v>3</v>
      </c>
      <c r="AR157" s="3">
        <f t="shared" si="44"/>
        <v>34</v>
      </c>
      <c r="AS157" s="8">
        <f t="shared" si="39"/>
        <v>8.8235294117647065E-2</v>
      </c>
    </row>
    <row r="158" spans="1:45" ht="12.75" customHeight="1">
      <c r="A158" s="118"/>
      <c r="B158" s="97" t="s">
        <v>43</v>
      </c>
      <c r="C158" s="41" t="s">
        <v>81</v>
      </c>
      <c r="D158" s="42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33"/>
      <c r="AI158" s="33"/>
      <c r="AJ158" s="34"/>
      <c r="AK158" s="18"/>
      <c r="AL158" s="18"/>
      <c r="AM158" s="34"/>
      <c r="AN158" s="34"/>
      <c r="AO158" s="34"/>
      <c r="AP158" s="34"/>
      <c r="AQ158" s="7">
        <f t="shared" si="38"/>
        <v>0</v>
      </c>
      <c r="AR158" s="3">
        <f t="shared" si="44"/>
        <v>34</v>
      </c>
      <c r="AS158" s="8">
        <f t="shared" si="39"/>
        <v>0</v>
      </c>
    </row>
    <row r="159" spans="1:45" ht="12.75" customHeight="1">
      <c r="A159" s="118"/>
      <c r="B159" s="97"/>
      <c r="C159" s="41" t="s">
        <v>82</v>
      </c>
      <c r="D159" s="42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33"/>
      <c r="AI159" s="33"/>
      <c r="AJ159" s="34"/>
      <c r="AK159" s="18"/>
      <c r="AL159" s="18"/>
      <c r="AM159" s="34"/>
      <c r="AN159" s="34"/>
      <c r="AO159" s="34"/>
      <c r="AP159" s="34"/>
      <c r="AQ159" s="7">
        <f t="shared" si="38"/>
        <v>0</v>
      </c>
      <c r="AR159" s="3">
        <f t="shared" si="44"/>
        <v>34</v>
      </c>
      <c r="AS159" s="8">
        <f t="shared" si="39"/>
        <v>0</v>
      </c>
    </row>
    <row r="160" spans="1:45" ht="12.75" customHeight="1">
      <c r="A160" s="118"/>
      <c r="B160" s="97"/>
      <c r="C160" s="41" t="s">
        <v>83</v>
      </c>
      <c r="D160" s="42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33"/>
      <c r="AI160" s="33"/>
      <c r="AJ160" s="34"/>
      <c r="AK160" s="18"/>
      <c r="AL160" s="18"/>
      <c r="AM160" s="34"/>
      <c r="AN160" s="34"/>
      <c r="AO160" s="34"/>
      <c r="AP160" s="34"/>
      <c r="AQ160" s="7">
        <f t="shared" si="38"/>
        <v>0</v>
      </c>
      <c r="AR160" s="3">
        <f t="shared" si="44"/>
        <v>34</v>
      </c>
      <c r="AS160" s="8">
        <f t="shared" si="39"/>
        <v>0</v>
      </c>
    </row>
    <row r="161" spans="1:45" ht="12.75" customHeight="1">
      <c r="A161" s="118"/>
      <c r="B161" s="97" t="s">
        <v>44</v>
      </c>
      <c r="C161" s="41" t="s">
        <v>81</v>
      </c>
      <c r="D161" s="42"/>
      <c r="E161" s="18"/>
      <c r="F161" s="18"/>
      <c r="G161" s="18"/>
      <c r="H161" s="18"/>
      <c r="I161" s="18"/>
      <c r="J161" s="18"/>
      <c r="K161" s="178">
        <v>1</v>
      </c>
      <c r="L161" s="18"/>
      <c r="M161" s="18"/>
      <c r="N161" s="18"/>
      <c r="O161" s="18"/>
      <c r="P161" s="18"/>
      <c r="Q161" s="18"/>
      <c r="R161" s="18"/>
      <c r="S161" s="178">
        <v>1</v>
      </c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33"/>
      <c r="AI161" s="33"/>
      <c r="AJ161" s="34"/>
      <c r="AK161" s="178">
        <v>1</v>
      </c>
      <c r="AL161" s="18"/>
      <c r="AM161" s="34"/>
      <c r="AN161" s="34"/>
      <c r="AO161" s="34"/>
      <c r="AP161" s="34"/>
      <c r="AQ161" s="7">
        <f t="shared" si="38"/>
        <v>3</v>
      </c>
      <c r="AR161" s="3">
        <f t="shared" si="44"/>
        <v>34</v>
      </c>
      <c r="AS161" s="8">
        <f t="shared" si="39"/>
        <v>8.8235294117647065E-2</v>
      </c>
    </row>
    <row r="162" spans="1:45" ht="12.75" customHeight="1">
      <c r="A162" s="118"/>
      <c r="B162" s="97"/>
      <c r="C162" s="41" t="s">
        <v>82</v>
      </c>
      <c r="D162" s="42"/>
      <c r="E162" s="18"/>
      <c r="F162" s="18"/>
      <c r="G162" s="18"/>
      <c r="H162" s="18"/>
      <c r="I162" s="18"/>
      <c r="J162" s="18"/>
      <c r="K162" s="178">
        <v>1</v>
      </c>
      <c r="L162" s="18"/>
      <c r="M162" s="18"/>
      <c r="N162" s="18"/>
      <c r="O162" s="18"/>
      <c r="P162" s="18"/>
      <c r="Q162" s="18"/>
      <c r="R162" s="18"/>
      <c r="S162" s="178">
        <v>1</v>
      </c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33"/>
      <c r="AI162" s="33"/>
      <c r="AJ162" s="34"/>
      <c r="AK162" s="178">
        <v>1</v>
      </c>
      <c r="AL162" s="18"/>
      <c r="AM162" s="34"/>
      <c r="AN162" s="34"/>
      <c r="AO162" s="34"/>
      <c r="AP162" s="34"/>
      <c r="AQ162" s="7">
        <f t="shared" si="38"/>
        <v>3</v>
      </c>
      <c r="AR162" s="3">
        <f t="shared" si="44"/>
        <v>34</v>
      </c>
      <c r="AS162" s="8">
        <f t="shared" si="39"/>
        <v>8.8235294117647065E-2</v>
      </c>
    </row>
    <row r="163" spans="1:45" ht="12.75" customHeight="1">
      <c r="A163" s="118"/>
      <c r="B163" s="97" t="s">
        <v>67</v>
      </c>
      <c r="C163" s="41" t="s">
        <v>81</v>
      </c>
      <c r="D163" s="42"/>
      <c r="E163" s="18"/>
      <c r="F163" s="18"/>
      <c r="G163" s="18"/>
      <c r="H163" s="18"/>
      <c r="I163" s="18"/>
      <c r="J163" s="18"/>
      <c r="K163" s="18"/>
      <c r="L163" s="178">
        <v>1</v>
      </c>
      <c r="M163" s="18"/>
      <c r="N163" s="18"/>
      <c r="O163" s="18"/>
      <c r="P163" s="18"/>
      <c r="Q163" s="18"/>
      <c r="R163" s="18"/>
      <c r="S163" s="18"/>
      <c r="T163" s="178">
        <v>1</v>
      </c>
      <c r="U163" s="18"/>
      <c r="V163" s="18"/>
      <c r="W163" s="18"/>
      <c r="X163" s="18"/>
      <c r="Y163" s="18"/>
      <c r="Z163" s="18"/>
      <c r="AA163" s="18"/>
      <c r="AB163" s="18"/>
      <c r="AC163" s="178">
        <v>1</v>
      </c>
      <c r="AD163" s="18"/>
      <c r="AE163" s="18"/>
      <c r="AF163" s="18"/>
      <c r="AG163" s="18"/>
      <c r="AH163" s="33"/>
      <c r="AI163" s="33"/>
      <c r="AJ163" s="34"/>
      <c r="AK163" s="178">
        <v>1</v>
      </c>
      <c r="AL163" s="18"/>
      <c r="AM163" s="34"/>
      <c r="AN163" s="34"/>
      <c r="AO163" s="34"/>
      <c r="AP163" s="34"/>
      <c r="AQ163" s="7">
        <f t="shared" si="38"/>
        <v>4</v>
      </c>
      <c r="AR163" s="3">
        <f>34*2</f>
        <v>68</v>
      </c>
      <c r="AS163" s="8">
        <f t="shared" si="39"/>
        <v>5.8823529411764705E-2</v>
      </c>
    </row>
    <row r="164" spans="1:45" ht="12.75" customHeight="1">
      <c r="A164" s="118"/>
      <c r="B164" s="97"/>
      <c r="C164" s="41" t="s">
        <v>82</v>
      </c>
      <c r="D164" s="42"/>
      <c r="E164" s="18"/>
      <c r="F164" s="18"/>
      <c r="G164" s="18"/>
      <c r="H164" s="18"/>
      <c r="I164" s="18"/>
      <c r="J164" s="18"/>
      <c r="K164" s="18"/>
      <c r="L164" s="178">
        <v>1</v>
      </c>
      <c r="M164" s="18"/>
      <c r="N164" s="18"/>
      <c r="O164" s="18"/>
      <c r="P164" s="18"/>
      <c r="Q164" s="18"/>
      <c r="R164" s="18"/>
      <c r="S164" s="18"/>
      <c r="T164" s="178">
        <v>1</v>
      </c>
      <c r="U164" s="18"/>
      <c r="V164" s="18"/>
      <c r="W164" s="18"/>
      <c r="X164" s="18"/>
      <c r="Y164" s="18"/>
      <c r="Z164" s="18"/>
      <c r="AA164" s="18"/>
      <c r="AB164" s="18"/>
      <c r="AC164" s="178">
        <v>1</v>
      </c>
      <c r="AD164" s="18"/>
      <c r="AE164" s="18"/>
      <c r="AF164" s="18"/>
      <c r="AG164" s="18"/>
      <c r="AH164" s="33"/>
      <c r="AI164" s="33"/>
      <c r="AJ164" s="34"/>
      <c r="AK164" s="178">
        <v>1</v>
      </c>
      <c r="AL164" s="18"/>
      <c r="AM164" s="34"/>
      <c r="AN164" s="34"/>
      <c r="AO164" s="34"/>
      <c r="AP164" s="34"/>
      <c r="AQ164" s="7">
        <f t="shared" si="38"/>
        <v>4</v>
      </c>
      <c r="AR164" s="3">
        <f t="shared" ref="AR164:AR166" si="45">34*2</f>
        <v>68</v>
      </c>
      <c r="AS164" s="8">
        <f t="shared" si="39"/>
        <v>5.8823529411764705E-2</v>
      </c>
    </row>
    <row r="165" spans="1:45" ht="12.75" customHeight="1">
      <c r="A165" s="118"/>
      <c r="B165" s="97" t="s">
        <v>58</v>
      </c>
      <c r="C165" s="41" t="s">
        <v>81</v>
      </c>
      <c r="D165" s="42"/>
      <c r="E165" s="18"/>
      <c r="F165" s="18"/>
      <c r="G165" s="178">
        <v>1</v>
      </c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33"/>
      <c r="AI165" s="33"/>
      <c r="AJ165" s="183">
        <v>1</v>
      </c>
      <c r="AK165" s="18"/>
      <c r="AL165" s="18"/>
      <c r="AM165" s="34"/>
      <c r="AN165" s="34"/>
      <c r="AO165" s="34"/>
      <c r="AP165" s="34"/>
      <c r="AQ165" s="7">
        <f t="shared" si="38"/>
        <v>2</v>
      </c>
      <c r="AR165" s="3">
        <f t="shared" si="45"/>
        <v>68</v>
      </c>
      <c r="AS165" s="8">
        <f t="shared" si="39"/>
        <v>2.9411764705882353E-2</v>
      </c>
    </row>
    <row r="166" spans="1:45" ht="12.75" customHeight="1">
      <c r="A166" s="118"/>
      <c r="B166" s="97"/>
      <c r="C166" s="41" t="s">
        <v>82</v>
      </c>
      <c r="D166" s="42"/>
      <c r="E166" s="18"/>
      <c r="F166" s="18"/>
      <c r="G166" s="178">
        <v>1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33"/>
      <c r="AI166" s="33"/>
      <c r="AJ166" s="183">
        <v>1</v>
      </c>
      <c r="AK166" s="18"/>
      <c r="AL166" s="18"/>
      <c r="AM166" s="34"/>
      <c r="AN166" s="34"/>
      <c r="AO166" s="34"/>
      <c r="AP166" s="34"/>
      <c r="AQ166" s="7">
        <f t="shared" si="38"/>
        <v>2</v>
      </c>
      <c r="AR166" s="3">
        <f t="shared" si="45"/>
        <v>68</v>
      </c>
      <c r="AS166" s="8">
        <f t="shared" si="39"/>
        <v>2.9411764705882353E-2</v>
      </c>
    </row>
    <row r="167" spans="1:45" ht="27" customHeight="1">
      <c r="A167" s="57"/>
      <c r="B167" s="58"/>
      <c r="C167" s="58"/>
      <c r="D167" s="58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7"/>
      <c r="AN167" s="57"/>
      <c r="AO167" s="57"/>
      <c r="AP167" s="57"/>
      <c r="AQ167" s="57"/>
      <c r="AR167" s="57"/>
      <c r="AS167" s="57"/>
    </row>
    <row r="168" spans="1:45" s="2" customFormat="1" ht="81.75" customHeight="1">
      <c r="A168" s="122" t="s">
        <v>33</v>
      </c>
      <c r="B168" s="122"/>
      <c r="C168" s="122"/>
      <c r="D168" s="122"/>
      <c r="E168" s="144" t="s">
        <v>40</v>
      </c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  <c r="AB168" s="144"/>
      <c r="AC168" s="144"/>
      <c r="AD168" s="144"/>
      <c r="AE168" s="144"/>
      <c r="AF168" s="144"/>
      <c r="AG168" s="144"/>
      <c r="AH168" s="144"/>
      <c r="AI168" s="144"/>
      <c r="AJ168" s="144"/>
      <c r="AK168" s="144"/>
      <c r="AL168" s="144"/>
      <c r="AM168" s="144"/>
      <c r="AN168" s="144"/>
      <c r="AO168" s="144"/>
      <c r="AP168" s="144"/>
      <c r="AQ168" s="125" t="s">
        <v>20</v>
      </c>
      <c r="AR168" s="146" t="s">
        <v>22</v>
      </c>
      <c r="AS168" s="149" t="s">
        <v>21</v>
      </c>
    </row>
    <row r="169" spans="1:45" s="2" customFormat="1" ht="21.75" customHeight="1">
      <c r="A169" s="97" t="s">
        <v>0</v>
      </c>
      <c r="B169" s="97"/>
      <c r="C169" s="97"/>
      <c r="D169" s="14" t="s">
        <v>18</v>
      </c>
      <c r="E169" s="97" t="s">
        <v>1</v>
      </c>
      <c r="F169" s="97"/>
      <c r="G169" s="97"/>
      <c r="H169" s="97"/>
      <c r="I169" s="97" t="s">
        <v>2</v>
      </c>
      <c r="J169" s="97"/>
      <c r="K169" s="97"/>
      <c r="L169" s="97"/>
      <c r="M169" s="97" t="s">
        <v>3</v>
      </c>
      <c r="N169" s="97"/>
      <c r="O169" s="97"/>
      <c r="P169" s="97"/>
      <c r="Q169" s="97" t="s">
        <v>4</v>
      </c>
      <c r="R169" s="97"/>
      <c r="S169" s="97"/>
      <c r="T169" s="97"/>
      <c r="U169" s="97" t="s">
        <v>5</v>
      </c>
      <c r="V169" s="97"/>
      <c r="W169" s="97"/>
      <c r="X169" s="97" t="s">
        <v>6</v>
      </c>
      <c r="Y169" s="97"/>
      <c r="Z169" s="97"/>
      <c r="AA169" s="97"/>
      <c r="AB169" s="97" t="s">
        <v>7</v>
      </c>
      <c r="AC169" s="97"/>
      <c r="AD169" s="97"/>
      <c r="AE169" s="97" t="s">
        <v>8</v>
      </c>
      <c r="AF169" s="97"/>
      <c r="AG169" s="97"/>
      <c r="AH169" s="97"/>
      <c r="AI169" s="97"/>
      <c r="AJ169" s="97" t="s">
        <v>9</v>
      </c>
      <c r="AK169" s="97"/>
      <c r="AL169" s="97"/>
      <c r="AM169" s="97" t="s">
        <v>10</v>
      </c>
      <c r="AN169" s="97"/>
      <c r="AO169" s="97"/>
      <c r="AP169" s="97"/>
      <c r="AQ169" s="125"/>
      <c r="AR169" s="146"/>
      <c r="AS169" s="149"/>
    </row>
    <row r="170" spans="1:45" s="6" customFormat="1" ht="11.25" customHeight="1">
      <c r="A170" s="97"/>
      <c r="B170" s="97"/>
      <c r="C170" s="97"/>
      <c r="D170" s="14" t="s">
        <v>19</v>
      </c>
      <c r="E170" s="5">
        <v>1</v>
      </c>
      <c r="F170" s="5">
        <v>2</v>
      </c>
      <c r="G170" s="5">
        <v>3</v>
      </c>
      <c r="H170" s="5">
        <v>4</v>
      </c>
      <c r="I170" s="5">
        <v>5</v>
      </c>
      <c r="J170" s="5">
        <v>6</v>
      </c>
      <c r="K170" s="5">
        <v>7</v>
      </c>
      <c r="L170" s="5">
        <v>8</v>
      </c>
      <c r="M170" s="5">
        <v>9</v>
      </c>
      <c r="N170" s="5">
        <v>10</v>
      </c>
      <c r="O170" s="5">
        <v>11</v>
      </c>
      <c r="P170" s="5">
        <v>12</v>
      </c>
      <c r="Q170" s="5">
        <v>13</v>
      </c>
      <c r="R170" s="5">
        <v>14</v>
      </c>
      <c r="S170" s="5">
        <v>15</v>
      </c>
      <c r="T170" s="5">
        <v>16</v>
      </c>
      <c r="U170" s="5">
        <v>17</v>
      </c>
      <c r="V170" s="5">
        <v>18</v>
      </c>
      <c r="W170" s="5">
        <v>19</v>
      </c>
      <c r="X170" s="5">
        <v>20</v>
      </c>
      <c r="Y170" s="5">
        <v>21</v>
      </c>
      <c r="Z170" s="5">
        <v>22</v>
      </c>
      <c r="AA170" s="5">
        <v>23</v>
      </c>
      <c r="AB170" s="5">
        <v>24</v>
      </c>
      <c r="AC170" s="5">
        <v>25</v>
      </c>
      <c r="AD170" s="5">
        <v>26</v>
      </c>
      <c r="AE170" s="5">
        <v>27</v>
      </c>
      <c r="AF170" s="5">
        <v>28</v>
      </c>
      <c r="AG170" s="5">
        <v>29</v>
      </c>
      <c r="AH170" s="5">
        <v>30</v>
      </c>
      <c r="AI170" s="5">
        <v>31</v>
      </c>
      <c r="AJ170" s="5">
        <v>32</v>
      </c>
      <c r="AK170" s="5">
        <v>33</v>
      </c>
      <c r="AL170" s="5">
        <v>34</v>
      </c>
      <c r="AM170" s="5">
        <v>35</v>
      </c>
      <c r="AN170" s="5">
        <v>36</v>
      </c>
      <c r="AO170" s="5">
        <v>37</v>
      </c>
      <c r="AP170" s="5">
        <v>38</v>
      </c>
      <c r="AQ170" s="125"/>
      <c r="AR170" s="146"/>
      <c r="AS170" s="149"/>
    </row>
    <row r="171" spans="1:45" ht="12.75" customHeight="1">
      <c r="A171" s="106" t="s">
        <v>25</v>
      </c>
      <c r="B171" s="104" t="s">
        <v>13</v>
      </c>
      <c r="C171" s="41" t="s">
        <v>84</v>
      </c>
      <c r="D171" s="42"/>
      <c r="E171" s="18"/>
      <c r="F171" s="178">
        <v>1</v>
      </c>
      <c r="G171" s="18"/>
      <c r="H171" s="18"/>
      <c r="I171" s="178">
        <v>1</v>
      </c>
      <c r="J171" s="18"/>
      <c r="K171" s="178">
        <v>1</v>
      </c>
      <c r="L171" s="18"/>
      <c r="M171" s="18"/>
      <c r="N171" s="178">
        <v>1</v>
      </c>
      <c r="O171" s="18"/>
      <c r="P171" s="178">
        <v>1</v>
      </c>
      <c r="Q171" s="18"/>
      <c r="R171" s="178">
        <v>1</v>
      </c>
      <c r="S171" s="18"/>
      <c r="T171" s="178">
        <v>1</v>
      </c>
      <c r="U171" s="18"/>
      <c r="V171" s="18"/>
      <c r="W171" s="18"/>
      <c r="X171" s="18"/>
      <c r="Y171" s="18"/>
      <c r="Z171" s="178">
        <v>1</v>
      </c>
      <c r="AA171" s="18"/>
      <c r="AB171" s="18"/>
      <c r="AC171" s="18"/>
      <c r="AD171" s="18"/>
      <c r="AE171" s="18"/>
      <c r="AF171" s="178">
        <v>1</v>
      </c>
      <c r="AG171" s="18"/>
      <c r="AH171" s="18"/>
      <c r="AI171" s="18"/>
      <c r="AJ171" s="91">
        <v>1</v>
      </c>
      <c r="AK171" s="18"/>
      <c r="AL171" s="18"/>
      <c r="AM171" s="34"/>
      <c r="AN171" s="34"/>
      <c r="AO171" s="34"/>
      <c r="AP171" s="34"/>
      <c r="AQ171" s="7">
        <f t="shared" ref="AQ171:AQ201" si="46">SUM(E171:AP171)</f>
        <v>10</v>
      </c>
      <c r="AR171" s="3">
        <f>34*4</f>
        <v>136</v>
      </c>
      <c r="AS171" s="8">
        <f t="shared" ref="AS171:AS201" si="47">AQ171/AR171</f>
        <v>7.3529411764705885E-2</v>
      </c>
    </row>
    <row r="172" spans="1:45">
      <c r="A172" s="106"/>
      <c r="B172" s="105"/>
      <c r="C172" s="41" t="s">
        <v>85</v>
      </c>
      <c r="D172" s="42"/>
      <c r="E172" s="18"/>
      <c r="F172" s="178">
        <v>1</v>
      </c>
      <c r="G172" s="18"/>
      <c r="H172" s="18"/>
      <c r="I172" s="178">
        <v>1</v>
      </c>
      <c r="J172" s="18"/>
      <c r="K172" s="178">
        <v>1</v>
      </c>
      <c r="L172" s="18"/>
      <c r="M172" s="18"/>
      <c r="N172" s="178">
        <v>1</v>
      </c>
      <c r="O172" s="18"/>
      <c r="P172" s="178">
        <v>1</v>
      </c>
      <c r="Q172" s="18"/>
      <c r="R172" s="178">
        <v>1</v>
      </c>
      <c r="S172" s="18"/>
      <c r="T172" s="178">
        <v>1</v>
      </c>
      <c r="U172" s="18"/>
      <c r="V172" s="18"/>
      <c r="W172" s="18"/>
      <c r="X172" s="18"/>
      <c r="Y172" s="18"/>
      <c r="Z172" s="178">
        <v>1</v>
      </c>
      <c r="AA172" s="18"/>
      <c r="AB172" s="18"/>
      <c r="AC172" s="18"/>
      <c r="AD172" s="18"/>
      <c r="AE172" s="18"/>
      <c r="AF172" s="178">
        <v>1</v>
      </c>
      <c r="AG172" s="18"/>
      <c r="AH172" s="18"/>
      <c r="AI172" s="18"/>
      <c r="AJ172" s="91">
        <v>1</v>
      </c>
      <c r="AK172" s="18"/>
      <c r="AL172" s="18"/>
      <c r="AM172" s="34"/>
      <c r="AN172" s="34"/>
      <c r="AO172" s="34"/>
      <c r="AP172" s="34"/>
      <c r="AQ172" s="7">
        <f t="shared" si="46"/>
        <v>10</v>
      </c>
      <c r="AR172" s="3">
        <f t="shared" ref="AR172" si="48">34*4</f>
        <v>136</v>
      </c>
      <c r="AS172" s="8">
        <f t="shared" si="47"/>
        <v>7.3529411764705885E-2</v>
      </c>
    </row>
    <row r="173" spans="1:45" ht="12.75" customHeight="1">
      <c r="A173" s="106"/>
      <c r="B173" s="104" t="s">
        <v>27</v>
      </c>
      <c r="C173" s="41" t="s">
        <v>84</v>
      </c>
      <c r="D173" s="42"/>
      <c r="E173" s="178">
        <v>1</v>
      </c>
      <c r="F173" s="18"/>
      <c r="G173" s="18"/>
      <c r="H173" s="18"/>
      <c r="I173" s="18"/>
      <c r="J173" s="18"/>
      <c r="K173" s="18"/>
      <c r="L173" s="178">
        <v>1</v>
      </c>
      <c r="M173" s="18"/>
      <c r="N173" s="18"/>
      <c r="O173" s="18"/>
      <c r="P173" s="18"/>
      <c r="Q173" s="18"/>
      <c r="R173" s="18"/>
      <c r="S173" s="18"/>
      <c r="T173" s="18"/>
      <c r="U173" s="18"/>
      <c r="V173" s="178">
        <v>1</v>
      </c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78">
        <v>1</v>
      </c>
      <c r="AJ173" s="88">
        <v>1</v>
      </c>
      <c r="AK173" s="18"/>
      <c r="AL173" s="18"/>
      <c r="AM173" s="34"/>
      <c r="AN173" s="34"/>
      <c r="AO173" s="34"/>
      <c r="AP173" s="34"/>
      <c r="AQ173" s="7">
        <f t="shared" si="46"/>
        <v>5</v>
      </c>
      <c r="AR173" s="3">
        <f>34*2</f>
        <v>68</v>
      </c>
      <c r="AS173" s="8">
        <f t="shared" si="47"/>
        <v>7.3529411764705885E-2</v>
      </c>
    </row>
    <row r="174" spans="1:45" ht="12.75" customHeight="1">
      <c r="A174" s="106"/>
      <c r="B174" s="105"/>
      <c r="C174" s="41" t="s">
        <v>85</v>
      </c>
      <c r="D174" s="40"/>
      <c r="E174" s="178">
        <v>1</v>
      </c>
      <c r="F174" s="18"/>
      <c r="G174" s="18"/>
      <c r="H174" s="18"/>
      <c r="I174" s="18"/>
      <c r="J174" s="18"/>
      <c r="K174" s="18"/>
      <c r="L174" s="178">
        <v>1</v>
      </c>
      <c r="M174" s="18"/>
      <c r="N174" s="18"/>
      <c r="O174" s="18"/>
      <c r="P174" s="18"/>
      <c r="Q174" s="18"/>
      <c r="R174" s="18"/>
      <c r="S174" s="18"/>
      <c r="T174" s="18"/>
      <c r="U174" s="18"/>
      <c r="V174" s="178">
        <v>1</v>
      </c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78">
        <v>1</v>
      </c>
      <c r="AJ174" s="88">
        <v>1</v>
      </c>
      <c r="AK174" s="18"/>
      <c r="AL174" s="18"/>
      <c r="AM174" s="34"/>
      <c r="AN174" s="34"/>
      <c r="AO174" s="34"/>
      <c r="AP174" s="34"/>
      <c r="AQ174" s="7">
        <f t="shared" si="46"/>
        <v>5</v>
      </c>
      <c r="AR174" s="3">
        <f t="shared" ref="AR174" si="49">34*2</f>
        <v>68</v>
      </c>
      <c r="AS174" s="8">
        <f t="shared" si="47"/>
        <v>7.3529411764705885E-2</v>
      </c>
    </row>
    <row r="175" spans="1:45">
      <c r="A175" s="106"/>
      <c r="B175" s="104" t="s">
        <v>12</v>
      </c>
      <c r="C175" s="41" t="s">
        <v>84</v>
      </c>
      <c r="D175" s="40"/>
      <c r="E175" s="18"/>
      <c r="F175" s="18"/>
      <c r="G175" s="18"/>
      <c r="H175" s="178">
        <v>1</v>
      </c>
      <c r="I175" s="18"/>
      <c r="J175" s="18"/>
      <c r="K175" s="18"/>
      <c r="L175" s="18"/>
      <c r="M175" s="18"/>
      <c r="N175" s="178">
        <v>1</v>
      </c>
      <c r="O175" s="18"/>
      <c r="P175" s="178">
        <v>1</v>
      </c>
      <c r="Q175" s="18"/>
      <c r="R175" s="178">
        <v>1</v>
      </c>
      <c r="S175" s="18"/>
      <c r="T175" s="18"/>
      <c r="U175" s="178">
        <v>1</v>
      </c>
      <c r="V175" s="18"/>
      <c r="W175" s="18"/>
      <c r="X175" s="178">
        <v>1</v>
      </c>
      <c r="Y175" s="18"/>
      <c r="Z175" s="18"/>
      <c r="AA175" s="18"/>
      <c r="AB175" s="18"/>
      <c r="AC175" s="18"/>
      <c r="AD175" s="178">
        <v>1</v>
      </c>
      <c r="AE175" s="18"/>
      <c r="AF175" s="18"/>
      <c r="AG175" s="178">
        <v>1</v>
      </c>
      <c r="AH175" s="18"/>
      <c r="AI175" s="91">
        <v>1</v>
      </c>
      <c r="AJ175" s="18"/>
      <c r="AK175" s="178">
        <v>1</v>
      </c>
      <c r="AL175" s="18"/>
      <c r="AM175" s="34"/>
      <c r="AN175" s="34"/>
      <c r="AO175" s="34"/>
      <c r="AP175" s="34"/>
      <c r="AQ175" s="7">
        <f t="shared" si="46"/>
        <v>10</v>
      </c>
      <c r="AR175" s="3">
        <f>34*3</f>
        <v>102</v>
      </c>
      <c r="AS175" s="8">
        <f t="shared" si="47"/>
        <v>9.8039215686274508E-2</v>
      </c>
    </row>
    <row r="176" spans="1:45" ht="12.75" customHeight="1">
      <c r="A176" s="106"/>
      <c r="B176" s="105"/>
      <c r="C176" s="41" t="s">
        <v>85</v>
      </c>
      <c r="D176" s="42"/>
      <c r="E176" s="18"/>
      <c r="F176" s="18"/>
      <c r="G176" s="18"/>
      <c r="H176" s="178">
        <v>1</v>
      </c>
      <c r="I176" s="18"/>
      <c r="J176" s="18"/>
      <c r="K176" s="18"/>
      <c r="L176" s="18"/>
      <c r="M176" s="18"/>
      <c r="N176" s="178">
        <v>1</v>
      </c>
      <c r="O176" s="18"/>
      <c r="P176" s="178">
        <v>1</v>
      </c>
      <c r="Q176" s="18"/>
      <c r="R176" s="178">
        <v>1</v>
      </c>
      <c r="S176" s="18"/>
      <c r="T176" s="18"/>
      <c r="U176" s="178">
        <v>1</v>
      </c>
      <c r="V176" s="18"/>
      <c r="W176" s="18"/>
      <c r="X176" s="178">
        <v>1</v>
      </c>
      <c r="Y176" s="18"/>
      <c r="Z176" s="18"/>
      <c r="AA176" s="18"/>
      <c r="AB176" s="18"/>
      <c r="AC176" s="18"/>
      <c r="AD176" s="178">
        <v>1</v>
      </c>
      <c r="AE176" s="18"/>
      <c r="AF176" s="18"/>
      <c r="AG176" s="178">
        <v>1</v>
      </c>
      <c r="AH176" s="18"/>
      <c r="AI176" s="91">
        <v>1</v>
      </c>
      <c r="AJ176" s="18"/>
      <c r="AK176" s="178">
        <v>1</v>
      </c>
      <c r="AL176" s="18"/>
      <c r="AM176" s="34"/>
      <c r="AN176" s="34"/>
      <c r="AO176" s="34"/>
      <c r="AP176" s="34"/>
      <c r="AQ176" s="7">
        <f t="shared" si="46"/>
        <v>10</v>
      </c>
      <c r="AR176" s="3">
        <f t="shared" ref="AR176:AR178" si="50">34*3</f>
        <v>102</v>
      </c>
      <c r="AS176" s="8">
        <f t="shared" si="47"/>
        <v>9.8039215686274508E-2</v>
      </c>
    </row>
    <row r="177" spans="1:45">
      <c r="A177" s="106"/>
      <c r="B177" s="104" t="s">
        <v>78</v>
      </c>
      <c r="C177" s="41" t="s">
        <v>84</v>
      </c>
      <c r="D177" s="42"/>
      <c r="E177" s="18"/>
      <c r="F177" s="18"/>
      <c r="G177" s="18"/>
      <c r="H177" s="18"/>
      <c r="I177" s="18"/>
      <c r="J177" s="18"/>
      <c r="K177" s="178">
        <v>1</v>
      </c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78">
        <v>1</v>
      </c>
      <c r="W177" s="18"/>
      <c r="X177" s="18"/>
      <c r="Y177" s="18"/>
      <c r="Z177" s="18"/>
      <c r="AA177" s="18"/>
      <c r="AB177" s="178">
        <v>1</v>
      </c>
      <c r="AC177" s="18"/>
      <c r="AD177" s="18"/>
      <c r="AE177" s="18"/>
      <c r="AF177" s="18"/>
      <c r="AG177" s="18"/>
      <c r="AH177" s="18"/>
      <c r="AI177" s="34"/>
      <c r="AJ177" s="89">
        <v>1</v>
      </c>
      <c r="AK177" s="178">
        <v>1</v>
      </c>
      <c r="AL177" s="18"/>
      <c r="AM177" s="34"/>
      <c r="AN177" s="34"/>
      <c r="AO177" s="34"/>
      <c r="AP177" s="34"/>
      <c r="AQ177" s="7">
        <f t="shared" si="46"/>
        <v>5</v>
      </c>
      <c r="AR177" s="3">
        <f t="shared" si="50"/>
        <v>102</v>
      </c>
      <c r="AS177" s="8">
        <f t="shared" si="47"/>
        <v>4.9019607843137254E-2</v>
      </c>
    </row>
    <row r="178" spans="1:45" ht="12.75" customHeight="1">
      <c r="A178" s="106"/>
      <c r="B178" s="105"/>
      <c r="C178" s="41" t="s">
        <v>85</v>
      </c>
      <c r="D178" s="42"/>
      <c r="E178" s="18"/>
      <c r="F178" s="18"/>
      <c r="G178" s="18"/>
      <c r="H178" s="18"/>
      <c r="I178" s="18"/>
      <c r="J178" s="18"/>
      <c r="K178" s="178">
        <v>1</v>
      </c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78">
        <v>1</v>
      </c>
      <c r="W178" s="18"/>
      <c r="X178" s="18"/>
      <c r="Y178" s="18"/>
      <c r="Z178" s="18"/>
      <c r="AA178" s="18"/>
      <c r="AB178" s="178">
        <v>1</v>
      </c>
      <c r="AC178" s="18"/>
      <c r="AD178" s="18"/>
      <c r="AE178" s="18"/>
      <c r="AF178" s="18"/>
      <c r="AG178" s="18"/>
      <c r="AH178" s="18"/>
      <c r="AI178" s="34"/>
      <c r="AJ178" s="89">
        <v>1</v>
      </c>
      <c r="AK178" s="178">
        <v>1</v>
      </c>
      <c r="AL178" s="18"/>
      <c r="AM178" s="34"/>
      <c r="AN178" s="34"/>
      <c r="AO178" s="34"/>
      <c r="AP178" s="34"/>
      <c r="AQ178" s="7">
        <f t="shared" si="46"/>
        <v>5</v>
      </c>
      <c r="AR178" s="3">
        <f t="shared" si="50"/>
        <v>102</v>
      </c>
      <c r="AS178" s="8">
        <f t="shared" si="47"/>
        <v>4.9019607843137254E-2</v>
      </c>
    </row>
    <row r="179" spans="1:45" ht="12.75" customHeight="1">
      <c r="A179" s="106"/>
      <c r="B179" s="104" t="s">
        <v>79</v>
      </c>
      <c r="C179" s="41" t="s">
        <v>84</v>
      </c>
      <c r="D179" s="40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78">
        <v>1</v>
      </c>
      <c r="W179" s="18"/>
      <c r="X179" s="18"/>
      <c r="Y179" s="18"/>
      <c r="Z179" s="18"/>
      <c r="AA179" s="18"/>
      <c r="AB179" s="18"/>
      <c r="AC179" s="178">
        <v>1</v>
      </c>
      <c r="AD179" s="18"/>
      <c r="AE179" s="18"/>
      <c r="AF179" s="18"/>
      <c r="AG179" s="18"/>
      <c r="AH179" s="18"/>
      <c r="AI179" s="34"/>
      <c r="AJ179" s="34"/>
      <c r="AK179" s="18"/>
      <c r="AL179" s="18"/>
      <c r="AM179" s="34"/>
      <c r="AN179" s="34"/>
      <c r="AO179" s="34"/>
      <c r="AP179" s="34"/>
      <c r="AQ179" s="7">
        <f t="shared" si="46"/>
        <v>2</v>
      </c>
      <c r="AR179" s="3">
        <f>34*2</f>
        <v>68</v>
      </c>
      <c r="AS179" s="8">
        <f t="shared" si="47"/>
        <v>2.9411764705882353E-2</v>
      </c>
    </row>
    <row r="180" spans="1:45">
      <c r="A180" s="106"/>
      <c r="B180" s="105"/>
      <c r="C180" s="41" t="s">
        <v>85</v>
      </c>
      <c r="D180" s="42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78">
        <v>1</v>
      </c>
      <c r="W180" s="18"/>
      <c r="X180" s="18"/>
      <c r="Y180" s="18"/>
      <c r="Z180" s="18"/>
      <c r="AA180" s="18"/>
      <c r="AB180" s="18"/>
      <c r="AC180" s="178">
        <v>1</v>
      </c>
      <c r="AD180" s="18"/>
      <c r="AE180" s="18"/>
      <c r="AF180" s="18"/>
      <c r="AG180" s="18"/>
      <c r="AH180" s="18"/>
      <c r="AI180" s="34"/>
      <c r="AJ180" s="34"/>
      <c r="AK180" s="18"/>
      <c r="AL180" s="18"/>
      <c r="AM180" s="34"/>
      <c r="AN180" s="34"/>
      <c r="AO180" s="34"/>
      <c r="AP180" s="34"/>
      <c r="AQ180" s="7">
        <f t="shared" si="46"/>
        <v>2</v>
      </c>
      <c r="AR180" s="3">
        <f t="shared" ref="AR180" si="51">34*2</f>
        <v>68</v>
      </c>
      <c r="AS180" s="8">
        <f t="shared" si="47"/>
        <v>2.9411764705882353E-2</v>
      </c>
    </row>
    <row r="181" spans="1:45" ht="13.5" customHeight="1">
      <c r="A181" s="106"/>
      <c r="B181" s="104" t="s">
        <v>80</v>
      </c>
      <c r="C181" s="41" t="s">
        <v>84</v>
      </c>
      <c r="D181" s="40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78">
        <v>1</v>
      </c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34"/>
      <c r="AJ181" s="34"/>
      <c r="AK181" s="18"/>
      <c r="AL181" s="18"/>
      <c r="AM181" s="34"/>
      <c r="AN181" s="34"/>
      <c r="AO181" s="34"/>
      <c r="AP181" s="34"/>
      <c r="AQ181" s="7">
        <f t="shared" si="46"/>
        <v>1</v>
      </c>
      <c r="AR181" s="3">
        <f>34*1</f>
        <v>34</v>
      </c>
      <c r="AS181" s="8">
        <f t="shared" si="47"/>
        <v>2.9411764705882353E-2</v>
      </c>
    </row>
    <row r="182" spans="1:45" ht="12.75" customHeight="1">
      <c r="A182" s="106"/>
      <c r="B182" s="105"/>
      <c r="C182" s="41" t="s">
        <v>85</v>
      </c>
      <c r="D182" s="42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1">
        <v>1</v>
      </c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34"/>
      <c r="AJ182" s="34"/>
      <c r="AK182" s="18"/>
      <c r="AL182" s="18"/>
      <c r="AM182" s="34"/>
      <c r="AN182" s="34"/>
      <c r="AO182" s="34"/>
      <c r="AP182" s="34"/>
      <c r="AQ182" s="7">
        <f t="shared" si="46"/>
        <v>1</v>
      </c>
      <c r="AR182" s="3">
        <f t="shared" ref="AR182:AR184" si="52">34*1</f>
        <v>34</v>
      </c>
      <c r="AS182" s="8">
        <f t="shared" si="47"/>
        <v>2.9411764705882353E-2</v>
      </c>
    </row>
    <row r="183" spans="1:45" ht="12.75" customHeight="1">
      <c r="A183" s="106"/>
      <c r="B183" s="104" t="s">
        <v>35</v>
      </c>
      <c r="C183" s="41" t="s">
        <v>84</v>
      </c>
      <c r="D183" s="42"/>
      <c r="E183" s="18"/>
      <c r="F183" s="18"/>
      <c r="G183" s="18"/>
      <c r="H183" s="18"/>
      <c r="I183" s="18"/>
      <c r="J183" s="178">
        <v>1</v>
      </c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78">
        <v>1</v>
      </c>
      <c r="AB183" s="18"/>
      <c r="AC183" s="18"/>
      <c r="AD183" s="18"/>
      <c r="AE183" s="18"/>
      <c r="AF183" s="18"/>
      <c r="AG183" s="33"/>
      <c r="AH183" s="18"/>
      <c r="AI183" s="18"/>
      <c r="AJ183" s="183">
        <v>1</v>
      </c>
      <c r="AK183" s="18"/>
      <c r="AL183" s="18"/>
      <c r="AM183" s="34"/>
      <c r="AN183" s="34"/>
      <c r="AO183" s="34"/>
      <c r="AP183" s="34"/>
      <c r="AQ183" s="7">
        <f t="shared" si="46"/>
        <v>3</v>
      </c>
      <c r="AR183" s="3">
        <f t="shared" si="52"/>
        <v>34</v>
      </c>
      <c r="AS183" s="8">
        <f t="shared" si="47"/>
        <v>8.8235294117647065E-2</v>
      </c>
    </row>
    <row r="184" spans="1:45" ht="12.75" customHeight="1">
      <c r="A184" s="106"/>
      <c r="B184" s="105"/>
      <c r="C184" s="41" t="s">
        <v>85</v>
      </c>
      <c r="D184" s="42"/>
      <c r="E184" s="18"/>
      <c r="F184" s="18"/>
      <c r="G184" s="18"/>
      <c r="H184" s="18"/>
      <c r="I184" s="18"/>
      <c r="J184" s="178">
        <v>1</v>
      </c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78">
        <v>1</v>
      </c>
      <c r="AB184" s="18"/>
      <c r="AC184" s="18"/>
      <c r="AD184" s="18"/>
      <c r="AE184" s="18"/>
      <c r="AF184" s="18"/>
      <c r="AG184" s="18"/>
      <c r="AH184" s="18"/>
      <c r="AI184" s="18"/>
      <c r="AJ184" s="181">
        <v>1</v>
      </c>
      <c r="AK184" s="18"/>
      <c r="AL184" s="18"/>
      <c r="AM184" s="34"/>
      <c r="AN184" s="34"/>
      <c r="AO184" s="34"/>
      <c r="AP184" s="34"/>
      <c r="AQ184" s="7">
        <f t="shared" si="46"/>
        <v>3</v>
      </c>
      <c r="AR184" s="3">
        <f t="shared" si="52"/>
        <v>34</v>
      </c>
      <c r="AS184" s="8">
        <f t="shared" si="47"/>
        <v>8.8235294117647065E-2</v>
      </c>
    </row>
    <row r="185" spans="1:45" ht="12.75" customHeight="1">
      <c r="A185" s="106"/>
      <c r="B185" s="104" t="s">
        <v>28</v>
      </c>
      <c r="C185" s="41" t="s">
        <v>84</v>
      </c>
      <c r="D185" s="42"/>
      <c r="E185" s="18"/>
      <c r="F185" s="178">
        <v>1</v>
      </c>
      <c r="G185" s="18"/>
      <c r="H185" s="18"/>
      <c r="I185" s="18"/>
      <c r="J185" s="18"/>
      <c r="K185" s="18"/>
      <c r="L185" s="18"/>
      <c r="M185" s="18"/>
      <c r="N185" s="18"/>
      <c r="O185" s="178">
        <v>1</v>
      </c>
      <c r="P185" s="18"/>
      <c r="Q185" s="18"/>
      <c r="R185" s="18"/>
      <c r="S185" s="178">
        <v>1</v>
      </c>
      <c r="T185" s="18"/>
      <c r="U185" s="18"/>
      <c r="V185" s="18"/>
      <c r="W185" s="178">
        <v>1</v>
      </c>
      <c r="X185" s="18"/>
      <c r="Y185" s="18"/>
      <c r="Z185" s="18"/>
      <c r="AA185" s="18"/>
      <c r="AB185" s="18"/>
      <c r="AC185" s="178">
        <v>1</v>
      </c>
      <c r="AD185" s="18"/>
      <c r="AE185" s="18"/>
      <c r="AF185" s="18"/>
      <c r="AG185" s="18"/>
      <c r="AH185" s="18"/>
      <c r="AI185" s="95">
        <v>1</v>
      </c>
      <c r="AJ185" s="18"/>
      <c r="AK185" s="178">
        <v>1</v>
      </c>
      <c r="AL185" s="18"/>
      <c r="AM185" s="34"/>
      <c r="AN185" s="34"/>
      <c r="AO185" s="34"/>
      <c r="AP185" s="34"/>
      <c r="AQ185" s="7">
        <f t="shared" si="46"/>
        <v>7</v>
      </c>
      <c r="AR185" s="3">
        <f>34*3</f>
        <v>102</v>
      </c>
      <c r="AS185" s="8">
        <f t="shared" si="47"/>
        <v>6.8627450980392163E-2</v>
      </c>
    </row>
    <row r="186" spans="1:45" ht="12.75" customHeight="1">
      <c r="A186" s="106"/>
      <c r="B186" s="105"/>
      <c r="C186" s="41" t="s">
        <v>85</v>
      </c>
      <c r="D186" s="40"/>
      <c r="E186" s="18"/>
      <c r="F186" s="178">
        <v>1</v>
      </c>
      <c r="G186" s="18"/>
      <c r="H186" s="18"/>
      <c r="I186" s="18"/>
      <c r="J186" s="18"/>
      <c r="K186" s="18"/>
      <c r="L186" s="18"/>
      <c r="M186" s="18"/>
      <c r="N186" s="18"/>
      <c r="O186" s="178">
        <v>1</v>
      </c>
      <c r="P186" s="18"/>
      <c r="Q186" s="18"/>
      <c r="R186" s="18"/>
      <c r="S186" s="178">
        <v>1</v>
      </c>
      <c r="T186" s="18"/>
      <c r="U186" s="18"/>
      <c r="V186" s="18"/>
      <c r="W186" s="178">
        <v>1</v>
      </c>
      <c r="X186" s="18"/>
      <c r="Y186" s="18"/>
      <c r="Z186" s="18"/>
      <c r="AA186" s="18"/>
      <c r="AB186" s="18"/>
      <c r="AC186" s="178">
        <v>1</v>
      </c>
      <c r="AD186" s="18"/>
      <c r="AE186" s="18"/>
      <c r="AF186" s="33"/>
      <c r="AG186" s="33"/>
      <c r="AH186" s="18"/>
      <c r="AI186" s="91">
        <v>1</v>
      </c>
      <c r="AJ186" s="34"/>
      <c r="AK186" s="181">
        <v>1</v>
      </c>
      <c r="AL186" s="18"/>
      <c r="AM186" s="34"/>
      <c r="AN186" s="34"/>
      <c r="AO186" s="34"/>
      <c r="AP186" s="34"/>
      <c r="AQ186" s="7">
        <f t="shared" si="46"/>
        <v>7</v>
      </c>
      <c r="AR186" s="3">
        <f t="shared" ref="AR186" si="53">34*3</f>
        <v>102</v>
      </c>
      <c r="AS186" s="8">
        <f t="shared" si="47"/>
        <v>6.8627450980392163E-2</v>
      </c>
    </row>
    <row r="187" spans="1:45" ht="12.75" customHeight="1">
      <c r="A187" s="106"/>
      <c r="B187" s="104" t="s">
        <v>30</v>
      </c>
      <c r="C187" s="41" t="s">
        <v>84</v>
      </c>
      <c r="D187" s="42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78">
        <v>1</v>
      </c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33"/>
      <c r="AI187" s="33"/>
      <c r="AJ187" s="89">
        <v>1</v>
      </c>
      <c r="AK187" s="18"/>
      <c r="AL187" s="18"/>
      <c r="AM187" s="34"/>
      <c r="AN187" s="34"/>
      <c r="AO187" s="34"/>
      <c r="AP187" s="34"/>
      <c r="AQ187" s="7">
        <f t="shared" si="46"/>
        <v>2</v>
      </c>
      <c r="AR187" s="3">
        <f>34*2</f>
        <v>68</v>
      </c>
      <c r="AS187" s="8">
        <f t="shared" si="47"/>
        <v>2.9411764705882353E-2</v>
      </c>
    </row>
    <row r="188" spans="1:45" ht="12.75" customHeight="1">
      <c r="A188" s="106"/>
      <c r="B188" s="105"/>
      <c r="C188" s="41" t="s">
        <v>85</v>
      </c>
      <c r="D188" s="42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78">
        <v>1</v>
      </c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33"/>
      <c r="AI188" s="33"/>
      <c r="AJ188" s="89">
        <v>1</v>
      </c>
      <c r="AK188" s="18"/>
      <c r="AL188" s="18"/>
      <c r="AM188" s="34"/>
      <c r="AN188" s="34"/>
      <c r="AO188" s="34"/>
      <c r="AP188" s="34"/>
      <c r="AQ188" s="7">
        <f t="shared" si="46"/>
        <v>2</v>
      </c>
      <c r="AR188" s="3">
        <f t="shared" ref="AR188:AR191" si="54">34*2</f>
        <v>68</v>
      </c>
      <c r="AS188" s="8">
        <f t="shared" si="47"/>
        <v>2.9411764705882353E-2</v>
      </c>
    </row>
    <row r="189" spans="1:45" ht="12.75" customHeight="1">
      <c r="A189" s="106"/>
      <c r="B189" s="104" t="s">
        <v>34</v>
      </c>
      <c r="C189" s="41" t="s">
        <v>84</v>
      </c>
      <c r="D189" s="42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78">
        <v>1</v>
      </c>
      <c r="U189" s="18"/>
      <c r="V189" s="18"/>
      <c r="W189" s="18"/>
      <c r="X189" s="18"/>
      <c r="Y189" s="18"/>
      <c r="Z189" s="18"/>
      <c r="AA189" s="18"/>
      <c r="AB189" s="18"/>
      <c r="AC189" s="18"/>
      <c r="AD189" s="178">
        <v>1</v>
      </c>
      <c r="AE189" s="18"/>
      <c r="AF189" s="18"/>
      <c r="AG189" s="18"/>
      <c r="AH189" s="33"/>
      <c r="AI189" s="173">
        <v>1</v>
      </c>
      <c r="AJ189" s="34"/>
      <c r="AK189" s="178">
        <v>1</v>
      </c>
      <c r="AL189" s="18"/>
      <c r="AM189" s="34"/>
      <c r="AN189" s="34"/>
      <c r="AO189" s="34"/>
      <c r="AP189" s="34"/>
      <c r="AQ189" s="7">
        <f t="shared" si="46"/>
        <v>4</v>
      </c>
      <c r="AR189" s="3">
        <f t="shared" si="54"/>
        <v>68</v>
      </c>
      <c r="AS189" s="8">
        <f t="shared" si="47"/>
        <v>5.8823529411764705E-2</v>
      </c>
    </row>
    <row r="190" spans="1:45" ht="12.75" customHeight="1">
      <c r="A190" s="106"/>
      <c r="B190" s="105"/>
      <c r="C190" s="41" t="s">
        <v>85</v>
      </c>
      <c r="D190" s="42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78">
        <v>1</v>
      </c>
      <c r="U190" s="18"/>
      <c r="V190" s="18"/>
      <c r="W190" s="18"/>
      <c r="X190" s="18"/>
      <c r="Y190" s="18"/>
      <c r="Z190" s="18"/>
      <c r="AA190" s="18"/>
      <c r="AB190" s="18"/>
      <c r="AC190" s="18"/>
      <c r="AD190" s="178">
        <v>1</v>
      </c>
      <c r="AE190" s="18"/>
      <c r="AF190" s="18"/>
      <c r="AG190" s="18"/>
      <c r="AH190" s="33"/>
      <c r="AI190" s="173">
        <v>1</v>
      </c>
      <c r="AJ190" s="34"/>
      <c r="AK190" s="178">
        <v>1</v>
      </c>
      <c r="AL190" s="18"/>
      <c r="AM190" s="34"/>
      <c r="AN190" s="34"/>
      <c r="AO190" s="34"/>
      <c r="AP190" s="34"/>
      <c r="AQ190" s="7">
        <f t="shared" si="46"/>
        <v>4</v>
      </c>
      <c r="AR190" s="3">
        <f t="shared" si="54"/>
        <v>68</v>
      </c>
      <c r="AS190" s="8">
        <f t="shared" si="47"/>
        <v>5.8823529411764705E-2</v>
      </c>
    </row>
    <row r="191" spans="1:45" ht="12.75" customHeight="1">
      <c r="A191" s="106"/>
      <c r="B191" s="110"/>
      <c r="C191" s="41" t="s">
        <v>86</v>
      </c>
      <c r="D191" s="40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33"/>
      <c r="AI191" s="18"/>
      <c r="AJ191" s="18"/>
      <c r="AK191" s="18"/>
      <c r="AL191" s="18"/>
      <c r="AM191" s="34"/>
      <c r="AN191" s="34"/>
      <c r="AO191" s="34"/>
      <c r="AP191" s="34"/>
      <c r="AQ191" s="7">
        <f t="shared" si="46"/>
        <v>0</v>
      </c>
      <c r="AR191" s="3">
        <f t="shared" si="54"/>
        <v>68</v>
      </c>
      <c r="AS191" s="8">
        <f t="shared" si="47"/>
        <v>0</v>
      </c>
    </row>
    <row r="192" spans="1:45" ht="12.75" customHeight="1">
      <c r="A192" s="106"/>
      <c r="B192" s="104" t="s">
        <v>29</v>
      </c>
      <c r="C192" s="41" t="s">
        <v>84</v>
      </c>
      <c r="D192" s="40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78">
        <v>1</v>
      </c>
      <c r="AC192" s="18"/>
      <c r="AD192" s="18"/>
      <c r="AE192" s="18"/>
      <c r="AF192" s="178">
        <v>1</v>
      </c>
      <c r="AG192" s="18"/>
      <c r="AH192" s="33"/>
      <c r="AI192" s="18"/>
      <c r="AJ192" s="91">
        <v>1</v>
      </c>
      <c r="AK192" s="18"/>
      <c r="AL192" s="18"/>
      <c r="AM192" s="34"/>
      <c r="AN192" s="34"/>
      <c r="AO192" s="34"/>
      <c r="AP192" s="34"/>
      <c r="AQ192" s="7">
        <f t="shared" si="46"/>
        <v>3</v>
      </c>
      <c r="AR192" s="3">
        <f>34*1</f>
        <v>34</v>
      </c>
      <c r="AS192" s="8">
        <f t="shared" si="47"/>
        <v>8.8235294117647065E-2</v>
      </c>
    </row>
    <row r="193" spans="1:45" ht="12.75" customHeight="1">
      <c r="A193" s="106"/>
      <c r="B193" s="105"/>
      <c r="C193" s="41" t="s">
        <v>85</v>
      </c>
      <c r="D193" s="40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78">
        <v>1</v>
      </c>
      <c r="AC193" s="18"/>
      <c r="AD193" s="18"/>
      <c r="AE193" s="18"/>
      <c r="AF193" s="178">
        <v>1</v>
      </c>
      <c r="AG193" s="18"/>
      <c r="AH193" s="33"/>
      <c r="AI193" s="18"/>
      <c r="AJ193" s="91">
        <v>1</v>
      </c>
      <c r="AK193" s="18"/>
      <c r="AL193" s="18"/>
      <c r="AM193" s="34"/>
      <c r="AN193" s="34"/>
      <c r="AO193" s="34"/>
      <c r="AP193" s="34"/>
      <c r="AQ193" s="7">
        <f t="shared" si="46"/>
        <v>3</v>
      </c>
      <c r="AR193" s="3">
        <f t="shared" ref="AR193:AR197" si="55">34*1</f>
        <v>34</v>
      </c>
      <c r="AS193" s="8">
        <f t="shared" si="47"/>
        <v>8.8235294117647065E-2</v>
      </c>
    </row>
    <row r="194" spans="1:45" ht="12.75" customHeight="1">
      <c r="A194" s="106"/>
      <c r="B194" s="97" t="s">
        <v>43</v>
      </c>
      <c r="C194" s="41" t="s">
        <v>84</v>
      </c>
      <c r="D194" s="40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33"/>
      <c r="AI194" s="18"/>
      <c r="AJ194" s="18"/>
      <c r="AK194" s="18"/>
      <c r="AL194" s="18"/>
      <c r="AM194" s="34"/>
      <c r="AN194" s="34"/>
      <c r="AO194" s="34"/>
      <c r="AP194" s="34"/>
      <c r="AQ194" s="7">
        <f t="shared" si="46"/>
        <v>0</v>
      </c>
      <c r="AR194" s="3">
        <f t="shared" si="55"/>
        <v>34</v>
      </c>
      <c r="AS194" s="8">
        <f t="shared" si="47"/>
        <v>0</v>
      </c>
    </row>
    <row r="195" spans="1:45" ht="12.75" customHeight="1">
      <c r="A195" s="106"/>
      <c r="B195" s="97"/>
      <c r="C195" s="41" t="s">
        <v>85</v>
      </c>
      <c r="D195" s="40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33"/>
      <c r="AI195" s="18"/>
      <c r="AJ195" s="18"/>
      <c r="AK195" s="18"/>
      <c r="AL195" s="18"/>
      <c r="AM195" s="34"/>
      <c r="AN195" s="34"/>
      <c r="AO195" s="34"/>
      <c r="AP195" s="34"/>
      <c r="AQ195" s="7">
        <f t="shared" si="46"/>
        <v>0</v>
      </c>
      <c r="AR195" s="3">
        <f t="shared" si="55"/>
        <v>34</v>
      </c>
      <c r="AS195" s="8">
        <f t="shared" si="47"/>
        <v>0</v>
      </c>
    </row>
    <row r="196" spans="1:45" ht="12.75" customHeight="1">
      <c r="A196" s="106"/>
      <c r="B196" s="97" t="s">
        <v>44</v>
      </c>
      <c r="C196" s="41" t="s">
        <v>84</v>
      </c>
      <c r="D196" s="40"/>
      <c r="E196" s="18"/>
      <c r="F196" s="18"/>
      <c r="G196" s="18"/>
      <c r="H196" s="18"/>
      <c r="I196" s="18"/>
      <c r="J196" s="178">
        <v>1</v>
      </c>
      <c r="K196" s="18"/>
      <c r="L196" s="18"/>
      <c r="M196" s="18"/>
      <c r="N196" s="18"/>
      <c r="O196" s="18"/>
      <c r="P196" s="18"/>
      <c r="Q196" s="18"/>
      <c r="R196" s="18"/>
      <c r="S196" s="18" t="s">
        <v>108</v>
      </c>
      <c r="T196" s="18"/>
      <c r="U196" s="18"/>
      <c r="V196" s="18"/>
      <c r="W196" s="18"/>
      <c r="X196" s="18"/>
      <c r="Y196" s="18"/>
      <c r="Z196" s="18"/>
      <c r="AA196" s="18"/>
      <c r="AB196" s="178">
        <v>1</v>
      </c>
      <c r="AC196" s="18"/>
      <c r="AD196" s="18"/>
      <c r="AE196" s="18"/>
      <c r="AF196" s="18"/>
      <c r="AG196" s="18"/>
      <c r="AH196" s="33"/>
      <c r="AI196" s="18"/>
      <c r="AJ196" s="18"/>
      <c r="AK196" s="178">
        <v>1</v>
      </c>
      <c r="AL196" s="18"/>
      <c r="AM196" s="34"/>
      <c r="AN196" s="34"/>
      <c r="AO196" s="34"/>
      <c r="AP196" s="34"/>
      <c r="AQ196" s="7">
        <f t="shared" si="46"/>
        <v>3</v>
      </c>
      <c r="AR196" s="3">
        <f t="shared" si="55"/>
        <v>34</v>
      </c>
      <c r="AS196" s="8">
        <f t="shared" si="47"/>
        <v>8.8235294117647065E-2</v>
      </c>
    </row>
    <row r="197" spans="1:45" ht="12.75" customHeight="1">
      <c r="A197" s="106"/>
      <c r="B197" s="97"/>
      <c r="C197" s="41" t="s">
        <v>85</v>
      </c>
      <c r="D197" s="40"/>
      <c r="E197" s="18"/>
      <c r="F197" s="18"/>
      <c r="G197" s="18"/>
      <c r="H197" s="18"/>
      <c r="I197" s="18"/>
      <c r="J197" s="178">
        <v>1</v>
      </c>
      <c r="K197" s="18"/>
      <c r="L197" s="18"/>
      <c r="M197" s="18"/>
      <c r="N197" s="18"/>
      <c r="O197" s="18"/>
      <c r="P197" s="18"/>
      <c r="Q197" s="18"/>
      <c r="R197" s="18"/>
      <c r="S197" s="18" t="s">
        <v>108</v>
      </c>
      <c r="T197" s="18"/>
      <c r="U197" s="18"/>
      <c r="V197" s="18"/>
      <c r="W197" s="18"/>
      <c r="X197" s="18"/>
      <c r="Y197" s="18"/>
      <c r="Z197" s="18"/>
      <c r="AA197" s="18"/>
      <c r="AB197" s="178">
        <v>1</v>
      </c>
      <c r="AC197" s="18"/>
      <c r="AD197" s="18"/>
      <c r="AE197" s="18"/>
      <c r="AF197" s="18"/>
      <c r="AG197" s="18"/>
      <c r="AH197" s="33"/>
      <c r="AI197" s="18"/>
      <c r="AJ197" s="18"/>
      <c r="AK197" s="178">
        <v>1</v>
      </c>
      <c r="AL197" s="18"/>
      <c r="AM197" s="34"/>
      <c r="AN197" s="34"/>
      <c r="AO197" s="34"/>
      <c r="AP197" s="34"/>
      <c r="AQ197" s="7">
        <f t="shared" si="46"/>
        <v>3</v>
      </c>
      <c r="AR197" s="3">
        <f t="shared" si="55"/>
        <v>34</v>
      </c>
      <c r="AS197" s="8">
        <f t="shared" si="47"/>
        <v>8.8235294117647065E-2</v>
      </c>
    </row>
    <row r="198" spans="1:45" ht="12.75" customHeight="1">
      <c r="A198" s="106"/>
      <c r="B198" s="97" t="s">
        <v>67</v>
      </c>
      <c r="C198" s="41" t="s">
        <v>84</v>
      </c>
      <c r="D198" s="40"/>
      <c r="E198" s="18"/>
      <c r="F198" s="18"/>
      <c r="G198" s="18"/>
      <c r="H198" s="18"/>
      <c r="I198" s="18"/>
      <c r="J198" s="18"/>
      <c r="K198" s="178">
        <v>1</v>
      </c>
      <c r="L198" s="18"/>
      <c r="M198" s="18"/>
      <c r="N198" s="18"/>
      <c r="O198" s="18"/>
      <c r="P198" s="18"/>
      <c r="Q198" s="18"/>
      <c r="R198" s="18"/>
      <c r="S198" s="178">
        <v>1</v>
      </c>
      <c r="T198" s="18"/>
      <c r="U198" s="18"/>
      <c r="V198" s="18"/>
      <c r="W198" s="18"/>
      <c r="X198" s="18"/>
      <c r="Y198" s="18"/>
      <c r="Z198" s="18"/>
      <c r="AA198" s="178">
        <v>1</v>
      </c>
      <c r="AB198" s="18"/>
      <c r="AC198" s="18"/>
      <c r="AD198" s="18"/>
      <c r="AE198" s="18"/>
      <c r="AF198" s="18"/>
      <c r="AG198" s="18"/>
      <c r="AH198" s="33"/>
      <c r="AI198" s="18"/>
      <c r="AJ198" s="18"/>
      <c r="AK198" s="178">
        <v>1</v>
      </c>
      <c r="AL198" s="18"/>
      <c r="AM198" s="34"/>
      <c r="AN198" s="34"/>
      <c r="AO198" s="34"/>
      <c r="AP198" s="34"/>
      <c r="AQ198" s="7">
        <f t="shared" si="46"/>
        <v>4</v>
      </c>
      <c r="AR198" s="3">
        <f>34*2</f>
        <v>68</v>
      </c>
      <c r="AS198" s="8">
        <f t="shared" si="47"/>
        <v>5.8823529411764705E-2</v>
      </c>
    </row>
    <row r="199" spans="1:45" ht="12.75" customHeight="1">
      <c r="A199" s="106"/>
      <c r="B199" s="97"/>
      <c r="C199" s="41" t="s">
        <v>85</v>
      </c>
      <c r="D199" s="40"/>
      <c r="E199" s="18"/>
      <c r="F199" s="18"/>
      <c r="G199" s="18"/>
      <c r="H199" s="18"/>
      <c r="I199" s="18"/>
      <c r="J199" s="18"/>
      <c r="K199" s="178">
        <v>1</v>
      </c>
      <c r="L199" s="18"/>
      <c r="M199" s="18"/>
      <c r="N199" s="18"/>
      <c r="O199" s="18"/>
      <c r="P199" s="18"/>
      <c r="Q199" s="18"/>
      <c r="R199" s="18"/>
      <c r="S199" s="178">
        <v>1</v>
      </c>
      <c r="T199" s="18"/>
      <c r="U199" s="18"/>
      <c r="V199" s="18"/>
      <c r="W199" s="18"/>
      <c r="X199" s="18"/>
      <c r="Y199" s="18"/>
      <c r="Z199" s="18"/>
      <c r="AA199" s="178">
        <v>1</v>
      </c>
      <c r="AB199" s="18"/>
      <c r="AC199" s="18"/>
      <c r="AD199" s="18"/>
      <c r="AE199" s="18"/>
      <c r="AF199" s="18"/>
      <c r="AG199" s="18"/>
      <c r="AH199" s="33"/>
      <c r="AI199" s="18"/>
      <c r="AJ199" s="18"/>
      <c r="AK199" s="178">
        <v>1</v>
      </c>
      <c r="AL199" s="18"/>
      <c r="AM199" s="34"/>
      <c r="AN199" s="34"/>
      <c r="AO199" s="34"/>
      <c r="AP199" s="34"/>
      <c r="AQ199" s="7">
        <f t="shared" si="46"/>
        <v>4</v>
      </c>
      <c r="AR199" s="3">
        <f t="shared" ref="AR199:AR201" si="56">34*2</f>
        <v>68</v>
      </c>
      <c r="AS199" s="8">
        <f t="shared" si="47"/>
        <v>5.8823529411764705E-2</v>
      </c>
    </row>
    <row r="200" spans="1:45" ht="12.75" customHeight="1">
      <c r="A200" s="106"/>
      <c r="B200" s="97" t="s">
        <v>58</v>
      </c>
      <c r="C200" s="41" t="s">
        <v>84</v>
      </c>
      <c r="D200" s="40"/>
      <c r="E200" s="18"/>
      <c r="F200" s="18"/>
      <c r="G200" s="18"/>
      <c r="H200" s="178">
        <v>1</v>
      </c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33"/>
      <c r="AI200" s="18"/>
      <c r="AJ200" s="178">
        <v>1</v>
      </c>
      <c r="AK200" s="18"/>
      <c r="AL200" s="18"/>
      <c r="AM200" s="34"/>
      <c r="AN200" s="34"/>
      <c r="AO200" s="34"/>
      <c r="AP200" s="34"/>
      <c r="AQ200" s="7">
        <f t="shared" si="46"/>
        <v>2</v>
      </c>
      <c r="AR200" s="3">
        <f t="shared" si="56"/>
        <v>68</v>
      </c>
      <c r="AS200" s="8">
        <f t="shared" si="47"/>
        <v>2.9411764705882353E-2</v>
      </c>
    </row>
    <row r="201" spans="1:45" ht="12.75" customHeight="1">
      <c r="A201" s="106"/>
      <c r="B201" s="97"/>
      <c r="C201" s="41" t="s">
        <v>85</v>
      </c>
      <c r="D201" s="40"/>
      <c r="E201" s="18"/>
      <c r="F201" s="18"/>
      <c r="G201" s="18"/>
      <c r="H201" s="178">
        <v>1</v>
      </c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33"/>
      <c r="AI201" s="18"/>
      <c r="AJ201" s="178">
        <v>1</v>
      </c>
      <c r="AK201" s="18"/>
      <c r="AL201" s="18"/>
      <c r="AM201" s="34"/>
      <c r="AN201" s="34"/>
      <c r="AO201" s="34"/>
      <c r="AP201" s="34"/>
      <c r="AQ201" s="7">
        <f t="shared" si="46"/>
        <v>2</v>
      </c>
      <c r="AR201" s="3">
        <f t="shared" si="56"/>
        <v>68</v>
      </c>
      <c r="AS201" s="8">
        <f t="shared" si="47"/>
        <v>2.9411764705882353E-2</v>
      </c>
    </row>
    <row r="202" spans="1:45" ht="27" customHeight="1">
      <c r="A202" s="57"/>
      <c r="B202" s="58"/>
      <c r="C202" s="58"/>
      <c r="D202" s="58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7"/>
      <c r="AN202" s="57"/>
      <c r="AO202" s="57"/>
      <c r="AP202" s="57"/>
      <c r="AQ202" s="57"/>
      <c r="AR202" s="57"/>
      <c r="AS202" s="57"/>
    </row>
    <row r="203" spans="1:45" s="2" customFormat="1" ht="81.75" customHeight="1">
      <c r="A203" s="122" t="s">
        <v>36</v>
      </c>
      <c r="B203" s="122"/>
      <c r="C203" s="122"/>
      <c r="D203" s="122"/>
      <c r="E203" s="144" t="s">
        <v>40</v>
      </c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  <c r="AA203" s="144"/>
      <c r="AB203" s="144"/>
      <c r="AC203" s="144"/>
      <c r="AD203" s="144"/>
      <c r="AE203" s="144"/>
      <c r="AF203" s="144"/>
      <c r="AG203" s="144"/>
      <c r="AH203" s="144"/>
      <c r="AI203" s="144"/>
      <c r="AJ203" s="144"/>
      <c r="AK203" s="144"/>
      <c r="AL203" s="144"/>
      <c r="AM203" s="144"/>
      <c r="AN203" s="144"/>
      <c r="AO203" s="144"/>
      <c r="AP203" s="144"/>
      <c r="AQ203" s="125" t="s">
        <v>20</v>
      </c>
      <c r="AR203" s="146" t="s">
        <v>22</v>
      </c>
      <c r="AS203" s="149" t="s">
        <v>21</v>
      </c>
    </row>
    <row r="204" spans="1:45" s="2" customFormat="1" ht="21.75" customHeight="1">
      <c r="A204" s="97" t="s">
        <v>0</v>
      </c>
      <c r="B204" s="97"/>
      <c r="C204" s="97"/>
      <c r="D204" s="14" t="s">
        <v>18</v>
      </c>
      <c r="E204" s="97" t="s">
        <v>1</v>
      </c>
      <c r="F204" s="97"/>
      <c r="G204" s="97"/>
      <c r="H204" s="97"/>
      <c r="I204" s="97" t="s">
        <v>2</v>
      </c>
      <c r="J204" s="97"/>
      <c r="K204" s="97"/>
      <c r="L204" s="97"/>
      <c r="M204" s="97" t="s">
        <v>3</v>
      </c>
      <c r="N204" s="97"/>
      <c r="O204" s="97"/>
      <c r="P204" s="97"/>
      <c r="Q204" s="97" t="s">
        <v>4</v>
      </c>
      <c r="R204" s="97"/>
      <c r="S204" s="97"/>
      <c r="T204" s="97"/>
      <c r="U204" s="97" t="s">
        <v>5</v>
      </c>
      <c r="V204" s="97"/>
      <c r="W204" s="97"/>
      <c r="X204" s="97" t="s">
        <v>6</v>
      </c>
      <c r="Y204" s="97"/>
      <c r="Z204" s="97"/>
      <c r="AA204" s="97"/>
      <c r="AB204" s="97" t="s">
        <v>7</v>
      </c>
      <c r="AC204" s="97"/>
      <c r="AD204" s="97"/>
      <c r="AE204" s="97" t="s">
        <v>8</v>
      </c>
      <c r="AF204" s="97"/>
      <c r="AG204" s="97"/>
      <c r="AH204" s="97"/>
      <c r="AI204" s="97"/>
      <c r="AJ204" s="97" t="s">
        <v>9</v>
      </c>
      <c r="AK204" s="97"/>
      <c r="AL204" s="97"/>
      <c r="AM204" s="97" t="s">
        <v>10</v>
      </c>
      <c r="AN204" s="97"/>
      <c r="AO204" s="97"/>
      <c r="AP204" s="97"/>
      <c r="AQ204" s="125"/>
      <c r="AR204" s="146"/>
      <c r="AS204" s="149"/>
    </row>
    <row r="205" spans="1:45" s="6" customFormat="1" ht="11.25" customHeight="1">
      <c r="A205" s="97"/>
      <c r="B205" s="97"/>
      <c r="C205" s="97"/>
      <c r="D205" s="14" t="s">
        <v>19</v>
      </c>
      <c r="E205" s="5">
        <v>1</v>
      </c>
      <c r="F205" s="5">
        <v>2</v>
      </c>
      <c r="G205" s="5">
        <v>3</v>
      </c>
      <c r="H205" s="5">
        <v>4</v>
      </c>
      <c r="I205" s="5">
        <v>5</v>
      </c>
      <c r="J205" s="5">
        <v>6</v>
      </c>
      <c r="K205" s="5">
        <v>7</v>
      </c>
      <c r="L205" s="5">
        <v>8</v>
      </c>
      <c r="M205" s="5">
        <v>9</v>
      </c>
      <c r="N205" s="5">
        <v>10</v>
      </c>
      <c r="O205" s="5">
        <v>11</v>
      </c>
      <c r="P205" s="5">
        <v>12</v>
      </c>
      <c r="Q205" s="5">
        <v>13</v>
      </c>
      <c r="R205" s="5">
        <v>14</v>
      </c>
      <c r="S205" s="5">
        <v>15</v>
      </c>
      <c r="T205" s="5">
        <v>16</v>
      </c>
      <c r="U205" s="5">
        <v>17</v>
      </c>
      <c r="V205" s="5">
        <v>18</v>
      </c>
      <c r="W205" s="5">
        <v>19</v>
      </c>
      <c r="X205" s="5">
        <v>20</v>
      </c>
      <c r="Y205" s="5">
        <v>21</v>
      </c>
      <c r="Z205" s="5">
        <v>22</v>
      </c>
      <c r="AA205" s="5">
        <v>23</v>
      </c>
      <c r="AB205" s="5">
        <v>24</v>
      </c>
      <c r="AC205" s="5">
        <v>25</v>
      </c>
      <c r="AD205" s="5">
        <v>26</v>
      </c>
      <c r="AE205" s="5">
        <v>27</v>
      </c>
      <c r="AF205" s="5">
        <v>28</v>
      </c>
      <c r="AG205" s="5">
        <v>29</v>
      </c>
      <c r="AH205" s="5">
        <v>30</v>
      </c>
      <c r="AI205" s="5">
        <v>31</v>
      </c>
      <c r="AJ205" s="5">
        <v>32</v>
      </c>
      <c r="AK205" s="5">
        <v>33</v>
      </c>
      <c r="AL205" s="5">
        <v>34</v>
      </c>
      <c r="AM205" s="5">
        <v>35</v>
      </c>
      <c r="AN205" s="5">
        <v>36</v>
      </c>
      <c r="AO205" s="5">
        <v>37</v>
      </c>
      <c r="AP205" s="5">
        <v>38</v>
      </c>
      <c r="AQ205" s="125"/>
      <c r="AR205" s="146"/>
      <c r="AS205" s="149"/>
    </row>
    <row r="206" spans="1:45" ht="12.75" customHeight="1">
      <c r="A206" s="106" t="s">
        <v>25</v>
      </c>
      <c r="B206" s="104" t="s">
        <v>13</v>
      </c>
      <c r="C206" s="41" t="s">
        <v>88</v>
      </c>
      <c r="D206" s="42"/>
      <c r="E206" s="18"/>
      <c r="F206" s="178">
        <v>1</v>
      </c>
      <c r="G206" s="18"/>
      <c r="H206" s="18"/>
      <c r="I206" s="18"/>
      <c r="J206" s="178">
        <v>1</v>
      </c>
      <c r="K206" s="18"/>
      <c r="L206" s="178">
        <v>1</v>
      </c>
      <c r="M206" s="18"/>
      <c r="N206" s="18"/>
      <c r="O206" s="18"/>
      <c r="P206" s="18"/>
      <c r="Q206" s="178">
        <v>1</v>
      </c>
      <c r="R206" s="18"/>
      <c r="S206" s="18"/>
      <c r="T206" s="18"/>
      <c r="U206" s="18"/>
      <c r="V206" s="178">
        <v>1</v>
      </c>
      <c r="W206" s="18"/>
      <c r="X206" s="178">
        <v>1</v>
      </c>
      <c r="Y206" s="18"/>
      <c r="Z206" s="18"/>
      <c r="AA206" s="18"/>
      <c r="AB206" s="18"/>
      <c r="AC206" s="178">
        <v>1</v>
      </c>
      <c r="AD206" s="18"/>
      <c r="AE206" s="18"/>
      <c r="AF206" s="18"/>
      <c r="AG206" s="178">
        <v>1</v>
      </c>
      <c r="AH206" s="18"/>
      <c r="AI206" s="91">
        <v>1</v>
      </c>
      <c r="AJ206" s="18"/>
      <c r="AK206" s="18"/>
      <c r="AL206" s="178">
        <v>1</v>
      </c>
      <c r="AM206" s="7"/>
      <c r="AN206" s="7"/>
      <c r="AO206" s="7"/>
      <c r="AP206" s="7"/>
      <c r="AQ206" s="7">
        <f t="shared" ref="AQ206:AQ237" si="57">SUM(E206:AP206)</f>
        <v>10</v>
      </c>
      <c r="AR206" s="3">
        <f>34*3</f>
        <v>102</v>
      </c>
      <c r="AS206" s="8">
        <f t="shared" ref="AS206:AS237" si="58">AQ206/AR206</f>
        <v>9.8039215686274508E-2</v>
      </c>
    </row>
    <row r="207" spans="1:45">
      <c r="A207" s="106"/>
      <c r="B207" s="105"/>
      <c r="C207" s="41" t="s">
        <v>89</v>
      </c>
      <c r="D207" s="42"/>
      <c r="E207" s="18"/>
      <c r="F207" s="178">
        <v>1</v>
      </c>
      <c r="G207" s="18"/>
      <c r="H207" s="18"/>
      <c r="I207" s="18"/>
      <c r="J207" s="178">
        <v>1</v>
      </c>
      <c r="K207" s="18"/>
      <c r="L207" s="178">
        <v>1</v>
      </c>
      <c r="M207" s="18"/>
      <c r="N207" s="18"/>
      <c r="O207" s="18"/>
      <c r="P207" s="18"/>
      <c r="Q207" s="178">
        <v>1</v>
      </c>
      <c r="R207" s="18"/>
      <c r="S207" s="18"/>
      <c r="T207" s="18"/>
      <c r="U207" s="18"/>
      <c r="V207" s="178">
        <v>1</v>
      </c>
      <c r="W207" s="18"/>
      <c r="X207" s="178">
        <v>1</v>
      </c>
      <c r="Y207" s="18"/>
      <c r="Z207" s="18"/>
      <c r="AA207" s="18"/>
      <c r="AB207" s="18"/>
      <c r="AC207" s="178">
        <v>1</v>
      </c>
      <c r="AD207" s="18"/>
      <c r="AE207" s="18"/>
      <c r="AF207" s="18"/>
      <c r="AG207" s="178">
        <v>1</v>
      </c>
      <c r="AH207" s="18"/>
      <c r="AI207" s="91">
        <v>1</v>
      </c>
      <c r="AJ207" s="18"/>
      <c r="AK207" s="18"/>
      <c r="AL207" s="178">
        <v>1</v>
      </c>
      <c r="AM207" s="7"/>
      <c r="AN207" s="7"/>
      <c r="AO207" s="7"/>
      <c r="AP207" s="7"/>
      <c r="AQ207" s="7">
        <f t="shared" si="57"/>
        <v>10</v>
      </c>
      <c r="AR207" s="3">
        <f t="shared" ref="AR207" si="59">34*3</f>
        <v>102</v>
      </c>
      <c r="AS207" s="8">
        <f t="shared" si="58"/>
        <v>9.8039215686274508E-2</v>
      </c>
    </row>
    <row r="208" spans="1:45" ht="12.75" customHeight="1">
      <c r="A208" s="106"/>
      <c r="B208" s="104" t="s">
        <v>27</v>
      </c>
      <c r="C208" s="41" t="s">
        <v>88</v>
      </c>
      <c r="D208" s="42"/>
      <c r="E208" s="18"/>
      <c r="F208" s="18"/>
      <c r="G208" s="178">
        <v>1</v>
      </c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78">
        <v>1</v>
      </c>
      <c r="T208" s="18"/>
      <c r="U208" s="18"/>
      <c r="V208" s="18"/>
      <c r="W208" s="178">
        <v>1</v>
      </c>
      <c r="X208" s="18"/>
      <c r="Y208" s="18"/>
      <c r="Z208" s="18"/>
      <c r="AA208" s="18"/>
      <c r="AB208" s="18"/>
      <c r="AC208" s="18"/>
      <c r="AD208" s="18"/>
      <c r="AE208" s="18"/>
      <c r="AF208" s="18"/>
      <c r="AG208" s="178">
        <v>1</v>
      </c>
      <c r="AH208" s="18"/>
      <c r="AI208" s="178">
        <v>1</v>
      </c>
      <c r="AJ208" s="18"/>
      <c r="AK208" s="18"/>
      <c r="AL208" s="18"/>
      <c r="AM208" s="7"/>
      <c r="AN208" s="7"/>
      <c r="AO208" s="7"/>
      <c r="AP208" s="7"/>
      <c r="AQ208" s="7">
        <f t="shared" si="57"/>
        <v>5</v>
      </c>
      <c r="AR208" s="3">
        <f>34*2</f>
        <v>68</v>
      </c>
      <c r="AS208" s="8">
        <f t="shared" si="58"/>
        <v>7.3529411764705885E-2</v>
      </c>
    </row>
    <row r="209" spans="1:45" ht="12.75" customHeight="1">
      <c r="A209" s="106"/>
      <c r="B209" s="105"/>
      <c r="C209" s="41" t="s">
        <v>89</v>
      </c>
      <c r="D209" s="40"/>
      <c r="E209" s="18"/>
      <c r="F209" s="18"/>
      <c r="G209" s="178">
        <v>1</v>
      </c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78">
        <v>1</v>
      </c>
      <c r="T209" s="18"/>
      <c r="U209" s="18"/>
      <c r="V209" s="18"/>
      <c r="W209" s="178">
        <v>1</v>
      </c>
      <c r="X209" s="18"/>
      <c r="Y209" s="18"/>
      <c r="Z209" s="18"/>
      <c r="AA209" s="18"/>
      <c r="AB209" s="18"/>
      <c r="AC209" s="18"/>
      <c r="AD209" s="18"/>
      <c r="AE209" s="18"/>
      <c r="AF209" s="18"/>
      <c r="AG209" s="178">
        <v>1</v>
      </c>
      <c r="AH209" s="18"/>
      <c r="AI209" s="178">
        <v>1</v>
      </c>
      <c r="AJ209" s="18"/>
      <c r="AK209" s="18"/>
      <c r="AL209" s="18"/>
      <c r="AM209" s="7"/>
      <c r="AN209" s="7"/>
      <c r="AO209" s="7"/>
      <c r="AP209" s="7"/>
      <c r="AQ209" s="7">
        <f t="shared" si="57"/>
        <v>5</v>
      </c>
      <c r="AR209" s="3">
        <f t="shared" ref="AR209" si="60">34*2</f>
        <v>68</v>
      </c>
      <c r="AS209" s="8">
        <f t="shared" si="58"/>
        <v>7.3529411764705885E-2</v>
      </c>
    </row>
    <row r="210" spans="1:45">
      <c r="A210" s="106"/>
      <c r="B210" s="104" t="s">
        <v>12</v>
      </c>
      <c r="C210" s="41" t="s">
        <v>88</v>
      </c>
      <c r="D210" s="40"/>
      <c r="E210" s="18"/>
      <c r="F210" s="18"/>
      <c r="G210" s="178">
        <v>1</v>
      </c>
      <c r="H210" s="18"/>
      <c r="I210" s="18"/>
      <c r="J210" s="178">
        <v>1</v>
      </c>
      <c r="K210" s="18"/>
      <c r="L210" s="18"/>
      <c r="M210" s="18"/>
      <c r="N210" s="18"/>
      <c r="O210" s="18"/>
      <c r="P210" s="178">
        <v>1</v>
      </c>
      <c r="Q210" s="18"/>
      <c r="R210" s="178">
        <v>1</v>
      </c>
      <c r="S210" s="18"/>
      <c r="T210" s="18"/>
      <c r="U210" s="18"/>
      <c r="V210" s="178">
        <v>1</v>
      </c>
      <c r="W210" s="18"/>
      <c r="X210" s="178">
        <v>1</v>
      </c>
      <c r="Y210" s="18"/>
      <c r="Z210" s="18"/>
      <c r="AA210" s="18"/>
      <c r="AB210" s="178">
        <v>1</v>
      </c>
      <c r="AC210" s="18"/>
      <c r="AD210" s="178">
        <v>1</v>
      </c>
      <c r="AE210" s="18"/>
      <c r="AF210" s="18"/>
      <c r="AG210" s="18"/>
      <c r="AH210" s="18"/>
      <c r="AI210" s="91">
        <v>1</v>
      </c>
      <c r="AJ210" s="18"/>
      <c r="AK210" s="178">
        <v>1</v>
      </c>
      <c r="AL210" s="18"/>
      <c r="AM210" s="7"/>
      <c r="AN210" s="7"/>
      <c r="AO210" s="7"/>
      <c r="AP210" s="7"/>
      <c r="AQ210" s="7">
        <f t="shared" si="57"/>
        <v>10</v>
      </c>
      <c r="AR210" s="3">
        <f t="shared" ref="AR210:AR213" si="61">34*3</f>
        <v>102</v>
      </c>
      <c r="AS210" s="8">
        <f t="shared" si="58"/>
        <v>9.8039215686274508E-2</v>
      </c>
    </row>
    <row r="211" spans="1:45">
      <c r="A211" s="106"/>
      <c r="B211" s="105"/>
      <c r="C211" s="41" t="s">
        <v>89</v>
      </c>
      <c r="D211" s="42"/>
      <c r="E211" s="18"/>
      <c r="F211" s="18"/>
      <c r="G211" s="178">
        <v>1</v>
      </c>
      <c r="H211" s="18"/>
      <c r="I211" s="35"/>
      <c r="J211" s="178">
        <v>1</v>
      </c>
      <c r="K211" s="18"/>
      <c r="L211" s="18"/>
      <c r="M211" s="18"/>
      <c r="N211" s="18"/>
      <c r="O211" s="18"/>
      <c r="P211" s="178">
        <v>1</v>
      </c>
      <c r="Q211" s="18"/>
      <c r="R211" s="178">
        <v>1</v>
      </c>
      <c r="S211" s="18"/>
      <c r="T211" s="18"/>
      <c r="U211" s="18"/>
      <c r="V211" s="178">
        <v>1</v>
      </c>
      <c r="W211" s="18"/>
      <c r="X211" s="178">
        <v>1</v>
      </c>
      <c r="Y211" s="18"/>
      <c r="Z211" s="18"/>
      <c r="AA211" s="18"/>
      <c r="AB211" s="178">
        <v>1</v>
      </c>
      <c r="AC211" s="18"/>
      <c r="AD211" s="178">
        <v>1</v>
      </c>
      <c r="AE211" s="18"/>
      <c r="AF211" s="18"/>
      <c r="AG211" s="18"/>
      <c r="AH211" s="18"/>
      <c r="AI211" s="91">
        <v>1</v>
      </c>
      <c r="AJ211" s="18"/>
      <c r="AK211" s="178">
        <v>1</v>
      </c>
      <c r="AL211" s="18"/>
      <c r="AM211" s="7"/>
      <c r="AN211" s="7"/>
      <c r="AO211" s="7"/>
      <c r="AP211" s="7"/>
      <c r="AQ211" s="7">
        <f t="shared" si="57"/>
        <v>10</v>
      </c>
      <c r="AR211" s="3">
        <f t="shared" si="61"/>
        <v>102</v>
      </c>
      <c r="AS211" s="8">
        <f t="shared" si="58"/>
        <v>9.8039215686274508E-2</v>
      </c>
    </row>
    <row r="212" spans="1:45" ht="12.75" customHeight="1">
      <c r="A212" s="106"/>
      <c r="B212" s="104" t="s">
        <v>78</v>
      </c>
      <c r="C212" s="41" t="s">
        <v>88</v>
      </c>
      <c r="D212" s="70"/>
      <c r="E212" s="18"/>
      <c r="F212" s="178">
        <v>1</v>
      </c>
      <c r="G212" s="18"/>
      <c r="H212" s="33"/>
      <c r="I212" s="33"/>
      <c r="J212" s="18"/>
      <c r="K212" s="178">
        <v>1</v>
      </c>
      <c r="L212" s="18"/>
      <c r="M212" s="18"/>
      <c r="N212" s="18"/>
      <c r="O212" s="178">
        <v>1</v>
      </c>
      <c r="P212" s="18"/>
      <c r="Q212" s="18"/>
      <c r="R212" s="18"/>
      <c r="S212" s="178">
        <v>1</v>
      </c>
      <c r="T212" s="18"/>
      <c r="U212" s="18"/>
      <c r="V212" s="18"/>
      <c r="W212" s="178">
        <v>1</v>
      </c>
      <c r="X212" s="18"/>
      <c r="Y212" s="18"/>
      <c r="Z212" s="178">
        <v>1</v>
      </c>
      <c r="AA212" s="18"/>
      <c r="AB212" s="18"/>
      <c r="AC212" s="178">
        <v>1</v>
      </c>
      <c r="AD212" s="18"/>
      <c r="AE212" s="18"/>
      <c r="AF212" s="178">
        <v>1</v>
      </c>
      <c r="AG212" s="18"/>
      <c r="AH212" s="18"/>
      <c r="AI212" s="88">
        <v>1</v>
      </c>
      <c r="AJ212" s="18"/>
      <c r="AK212" s="178">
        <v>1</v>
      </c>
      <c r="AL212" s="18"/>
      <c r="AM212" s="7"/>
      <c r="AN212" s="7"/>
      <c r="AO212" s="7"/>
      <c r="AP212" s="7"/>
      <c r="AQ212" s="7">
        <f t="shared" si="57"/>
        <v>10</v>
      </c>
      <c r="AR212" s="3">
        <f t="shared" si="61"/>
        <v>102</v>
      </c>
      <c r="AS212" s="8">
        <f t="shared" si="58"/>
        <v>9.8039215686274508E-2</v>
      </c>
    </row>
    <row r="213" spans="1:45" ht="12.75" customHeight="1">
      <c r="A213" s="106"/>
      <c r="B213" s="105"/>
      <c r="C213" s="41" t="s">
        <v>89</v>
      </c>
      <c r="D213" s="42"/>
      <c r="E213" s="18"/>
      <c r="F213" s="178">
        <v>1</v>
      </c>
      <c r="G213" s="18"/>
      <c r="H213" s="18"/>
      <c r="I213" s="18"/>
      <c r="J213" s="18"/>
      <c r="K213" s="178">
        <v>1</v>
      </c>
      <c r="L213" s="18"/>
      <c r="M213" s="18"/>
      <c r="N213" s="18"/>
      <c r="O213" s="178">
        <v>1</v>
      </c>
      <c r="P213" s="18"/>
      <c r="Q213" s="18"/>
      <c r="R213" s="18"/>
      <c r="S213" s="178">
        <v>1</v>
      </c>
      <c r="T213" s="18"/>
      <c r="U213" s="18"/>
      <c r="V213" s="18"/>
      <c r="W213" s="178">
        <v>1</v>
      </c>
      <c r="X213" s="18"/>
      <c r="Y213" s="18"/>
      <c r="Z213" s="178">
        <v>1</v>
      </c>
      <c r="AA213" s="18"/>
      <c r="AB213" s="18"/>
      <c r="AC213" s="178">
        <v>1</v>
      </c>
      <c r="AD213" s="18"/>
      <c r="AE213" s="18"/>
      <c r="AF213" s="178">
        <v>1</v>
      </c>
      <c r="AG213" s="18"/>
      <c r="AH213" s="18"/>
      <c r="AI213" s="89">
        <v>1</v>
      </c>
      <c r="AJ213" s="34"/>
      <c r="AK213" s="178">
        <v>1</v>
      </c>
      <c r="AL213" s="18"/>
      <c r="AM213" s="7"/>
      <c r="AN213" s="7"/>
      <c r="AO213" s="7"/>
      <c r="AP213" s="7"/>
      <c r="AQ213" s="7">
        <f t="shared" si="57"/>
        <v>10</v>
      </c>
      <c r="AR213" s="3">
        <f t="shared" si="61"/>
        <v>102</v>
      </c>
      <c r="AS213" s="8">
        <f t="shared" si="58"/>
        <v>9.8039215686274508E-2</v>
      </c>
    </row>
    <row r="214" spans="1:45" ht="12.75" customHeight="1">
      <c r="A214" s="106"/>
      <c r="B214" s="104" t="s">
        <v>79</v>
      </c>
      <c r="C214" s="41" t="s">
        <v>88</v>
      </c>
      <c r="D214" s="42"/>
      <c r="E214" s="18"/>
      <c r="F214" s="178">
        <v>1</v>
      </c>
      <c r="G214" s="18"/>
      <c r="H214" s="18"/>
      <c r="I214" s="18"/>
      <c r="J214" s="178">
        <v>1</v>
      </c>
      <c r="K214" s="18"/>
      <c r="L214" s="18"/>
      <c r="M214" s="18"/>
      <c r="N214" s="18"/>
      <c r="O214" s="18"/>
      <c r="P214" s="18"/>
      <c r="Q214" s="18"/>
      <c r="R214" s="178">
        <v>1</v>
      </c>
      <c r="S214" s="18"/>
      <c r="T214" s="18"/>
      <c r="U214" s="18"/>
      <c r="V214" s="18"/>
      <c r="W214" s="18"/>
      <c r="X214" s="18"/>
      <c r="Y214" s="178">
        <v>1</v>
      </c>
      <c r="Z214" s="18"/>
      <c r="AA214" s="18"/>
      <c r="AB214" s="18"/>
      <c r="AC214" s="18"/>
      <c r="AD214" s="18"/>
      <c r="AE214" s="18"/>
      <c r="AF214" s="18"/>
      <c r="AG214" s="18"/>
      <c r="AH214" s="18"/>
      <c r="AI214" s="34"/>
      <c r="AJ214" s="34"/>
      <c r="AK214" s="178">
        <v>1</v>
      </c>
      <c r="AL214" s="18"/>
      <c r="AM214" s="7"/>
      <c r="AN214" s="7"/>
      <c r="AO214" s="7"/>
      <c r="AP214" s="7"/>
      <c r="AQ214" s="7">
        <f t="shared" si="57"/>
        <v>5</v>
      </c>
      <c r="AR214" s="3">
        <f t="shared" ref="AR214:AR215" si="62">34*2</f>
        <v>68</v>
      </c>
      <c r="AS214" s="8">
        <f t="shared" si="58"/>
        <v>7.3529411764705885E-2</v>
      </c>
    </row>
    <row r="215" spans="1:45" ht="12.75" customHeight="1">
      <c r="A215" s="106"/>
      <c r="B215" s="105"/>
      <c r="C215" s="41" t="s">
        <v>89</v>
      </c>
      <c r="D215" s="42"/>
      <c r="E215" s="18"/>
      <c r="F215" s="178">
        <v>1</v>
      </c>
      <c r="G215" s="18"/>
      <c r="H215" s="18"/>
      <c r="I215" s="18"/>
      <c r="J215" s="178">
        <v>1</v>
      </c>
      <c r="K215" s="18"/>
      <c r="L215" s="18"/>
      <c r="M215" s="18"/>
      <c r="N215" s="18"/>
      <c r="O215" s="18"/>
      <c r="P215" s="18"/>
      <c r="Q215" s="18"/>
      <c r="R215" s="178">
        <v>1</v>
      </c>
      <c r="S215" s="18"/>
      <c r="T215" s="18"/>
      <c r="U215" s="18"/>
      <c r="V215" s="18"/>
      <c r="W215" s="18"/>
      <c r="X215" s="18"/>
      <c r="Y215" s="178">
        <v>1</v>
      </c>
      <c r="Z215" s="18"/>
      <c r="AA215" s="18"/>
      <c r="AB215" s="18"/>
      <c r="AC215" s="18"/>
      <c r="AD215" s="18"/>
      <c r="AE215" s="18"/>
      <c r="AF215" s="18"/>
      <c r="AG215" s="18"/>
      <c r="AH215" s="18"/>
      <c r="AI215" s="34"/>
      <c r="AJ215" s="34"/>
      <c r="AK215" s="178">
        <v>1</v>
      </c>
      <c r="AL215" s="18"/>
      <c r="AM215" s="7"/>
      <c r="AN215" s="7"/>
      <c r="AO215" s="7"/>
      <c r="AP215" s="7"/>
      <c r="AQ215" s="7">
        <f t="shared" si="57"/>
        <v>5</v>
      </c>
      <c r="AR215" s="3">
        <f t="shared" si="62"/>
        <v>68</v>
      </c>
      <c r="AS215" s="8">
        <f t="shared" si="58"/>
        <v>7.3529411764705885E-2</v>
      </c>
    </row>
    <row r="216" spans="1:45">
      <c r="A216" s="106"/>
      <c r="B216" s="104" t="s">
        <v>80</v>
      </c>
      <c r="C216" s="41" t="s">
        <v>88</v>
      </c>
      <c r="D216" s="42"/>
      <c r="E216" s="18"/>
      <c r="F216" s="18"/>
      <c r="G216" s="18"/>
      <c r="H216" s="18"/>
      <c r="I216" s="18"/>
      <c r="J216" s="18"/>
      <c r="K216" s="18"/>
      <c r="L216" s="178">
        <v>1</v>
      </c>
      <c r="M216" s="18"/>
      <c r="N216" s="18"/>
      <c r="O216" s="18"/>
      <c r="P216" s="18"/>
      <c r="Q216" s="18"/>
      <c r="R216" s="18"/>
      <c r="S216" s="18"/>
      <c r="T216" s="178">
        <v>1</v>
      </c>
      <c r="U216" s="18"/>
      <c r="V216" s="18"/>
      <c r="W216" s="18"/>
      <c r="X216" s="18"/>
      <c r="Y216" s="18"/>
      <c r="Z216" s="18"/>
      <c r="AA216" s="18"/>
      <c r="AB216" s="18"/>
      <c r="AC216" s="18"/>
      <c r="AD216" s="178">
        <v>1</v>
      </c>
      <c r="AE216" s="18"/>
      <c r="AF216" s="18"/>
      <c r="AG216" s="18"/>
      <c r="AH216" s="18"/>
      <c r="AI216" s="34"/>
      <c r="AJ216" s="34"/>
      <c r="AK216" s="18"/>
      <c r="AL216" s="18"/>
      <c r="AM216" s="7"/>
      <c r="AN216" s="7"/>
      <c r="AO216" s="7"/>
      <c r="AP216" s="7"/>
      <c r="AQ216" s="7">
        <f t="shared" si="57"/>
        <v>3</v>
      </c>
      <c r="AR216" s="3">
        <f>34*1</f>
        <v>34</v>
      </c>
      <c r="AS216" s="8">
        <f t="shared" si="58"/>
        <v>8.8235294117647065E-2</v>
      </c>
    </row>
    <row r="217" spans="1:45">
      <c r="A217" s="106"/>
      <c r="B217" s="105"/>
      <c r="C217" s="41" t="s">
        <v>89</v>
      </c>
      <c r="D217" s="40"/>
      <c r="E217" s="18"/>
      <c r="F217" s="18"/>
      <c r="G217" s="18"/>
      <c r="H217" s="18"/>
      <c r="I217" s="18"/>
      <c r="J217" s="18"/>
      <c r="K217" s="18"/>
      <c r="L217" s="178">
        <v>1</v>
      </c>
      <c r="M217" s="18"/>
      <c r="N217" s="18"/>
      <c r="O217" s="18"/>
      <c r="P217" s="18"/>
      <c r="Q217" s="18"/>
      <c r="R217" s="18"/>
      <c r="S217" s="18"/>
      <c r="T217" s="178">
        <v>1</v>
      </c>
      <c r="U217" s="18"/>
      <c r="V217" s="18"/>
      <c r="W217" s="18"/>
      <c r="X217" s="18"/>
      <c r="Y217" s="18"/>
      <c r="Z217" s="18"/>
      <c r="AA217" s="18"/>
      <c r="AB217" s="18"/>
      <c r="AC217" s="18"/>
      <c r="AD217" s="178">
        <v>1</v>
      </c>
      <c r="AE217" s="18"/>
      <c r="AF217" s="18"/>
      <c r="AG217" s="18"/>
      <c r="AH217" s="18"/>
      <c r="AI217" s="34"/>
      <c r="AJ217" s="34"/>
      <c r="AK217" s="18"/>
      <c r="AL217" s="18"/>
      <c r="AM217" s="7"/>
      <c r="AN217" s="7"/>
      <c r="AO217" s="7"/>
      <c r="AP217" s="7"/>
      <c r="AQ217" s="7">
        <f t="shared" si="57"/>
        <v>3</v>
      </c>
      <c r="AR217" s="3">
        <f t="shared" ref="AR217:AR219" si="63">34*1</f>
        <v>34</v>
      </c>
      <c r="AS217" s="8">
        <f t="shared" si="58"/>
        <v>8.8235294117647065E-2</v>
      </c>
    </row>
    <row r="218" spans="1:45" ht="12.75" customHeight="1">
      <c r="A218" s="106"/>
      <c r="B218" s="104" t="s">
        <v>35</v>
      </c>
      <c r="C218" s="41" t="s">
        <v>88</v>
      </c>
      <c r="D218" s="42"/>
      <c r="E218" s="18"/>
      <c r="F218" s="18"/>
      <c r="G218" s="18"/>
      <c r="H218" s="18"/>
      <c r="I218" s="18"/>
      <c r="J218" s="18"/>
      <c r="K218" s="178">
        <v>1</v>
      </c>
      <c r="L218" s="18"/>
      <c r="M218" s="18"/>
      <c r="N218" s="18"/>
      <c r="O218" s="18"/>
      <c r="P218" s="18"/>
      <c r="Q218" s="18"/>
      <c r="R218" s="18"/>
      <c r="S218" s="18"/>
      <c r="T218" s="33"/>
      <c r="U218" s="18"/>
      <c r="V218" s="18"/>
      <c r="W218" s="18"/>
      <c r="X218" s="18"/>
      <c r="Y218" s="18"/>
      <c r="Z218" s="18"/>
      <c r="AA218" s="18"/>
      <c r="AB218" s="18"/>
      <c r="AC218" s="178">
        <v>1</v>
      </c>
      <c r="AD218" s="18"/>
      <c r="AE218" s="18"/>
      <c r="AF218" s="18"/>
      <c r="AG218" s="18"/>
      <c r="AH218" s="18"/>
      <c r="AI218" s="183">
        <v>1</v>
      </c>
      <c r="AJ218" s="34"/>
      <c r="AK218" s="18"/>
      <c r="AL218" s="18"/>
      <c r="AM218" s="7"/>
      <c r="AN218" s="7"/>
      <c r="AO218" s="7"/>
      <c r="AP218" s="7"/>
      <c r="AQ218" s="7">
        <f t="shared" si="57"/>
        <v>3</v>
      </c>
      <c r="AR218" s="3">
        <f t="shared" si="63"/>
        <v>34</v>
      </c>
      <c r="AS218" s="8">
        <f t="shared" si="58"/>
        <v>8.8235294117647065E-2</v>
      </c>
    </row>
    <row r="219" spans="1:45" ht="12.75" customHeight="1">
      <c r="A219" s="106"/>
      <c r="B219" s="105"/>
      <c r="C219" s="41" t="s">
        <v>89</v>
      </c>
      <c r="D219" s="42"/>
      <c r="E219" s="18"/>
      <c r="F219" s="18"/>
      <c r="G219" s="18"/>
      <c r="H219" s="18"/>
      <c r="I219" s="18"/>
      <c r="J219" s="18"/>
      <c r="K219" s="178">
        <v>1</v>
      </c>
      <c r="L219" s="18"/>
      <c r="M219" s="18"/>
      <c r="N219" s="18"/>
      <c r="O219" s="18"/>
      <c r="P219" s="18"/>
      <c r="Q219" s="18"/>
      <c r="R219" s="18"/>
      <c r="S219" s="35"/>
      <c r="T219" s="33"/>
      <c r="U219" s="18"/>
      <c r="V219" s="18"/>
      <c r="W219" s="18"/>
      <c r="X219" s="18"/>
      <c r="Y219" s="18"/>
      <c r="Z219" s="18"/>
      <c r="AA219" s="18"/>
      <c r="AB219" s="18"/>
      <c r="AC219" s="178">
        <v>1</v>
      </c>
      <c r="AD219" s="18"/>
      <c r="AE219" s="18"/>
      <c r="AF219" s="18"/>
      <c r="AG219" s="18"/>
      <c r="AH219" s="18"/>
      <c r="AI219" s="183">
        <v>1</v>
      </c>
      <c r="AJ219" s="34"/>
      <c r="AK219" s="18"/>
      <c r="AL219" s="18"/>
      <c r="AM219" s="7"/>
      <c r="AN219" s="7"/>
      <c r="AO219" s="7"/>
      <c r="AP219" s="7"/>
      <c r="AQ219" s="7">
        <f t="shared" si="57"/>
        <v>3</v>
      </c>
      <c r="AR219" s="3">
        <f t="shared" si="63"/>
        <v>34</v>
      </c>
      <c r="AS219" s="8">
        <f t="shared" si="58"/>
        <v>8.8235294117647065E-2</v>
      </c>
    </row>
    <row r="220" spans="1:45" ht="12.75" customHeight="1">
      <c r="A220" s="106"/>
      <c r="B220" s="104" t="s">
        <v>28</v>
      </c>
      <c r="C220" s="41" t="s">
        <v>88</v>
      </c>
      <c r="D220" s="40"/>
      <c r="E220" s="18"/>
      <c r="F220" s="178">
        <v>1</v>
      </c>
      <c r="G220" s="18"/>
      <c r="H220" s="18"/>
      <c r="I220" s="18"/>
      <c r="J220" s="18"/>
      <c r="K220" s="178">
        <v>1</v>
      </c>
      <c r="L220" s="18"/>
      <c r="M220" s="18"/>
      <c r="N220" s="18"/>
      <c r="O220" s="18"/>
      <c r="P220" s="178">
        <v>1</v>
      </c>
      <c r="Q220" s="18"/>
      <c r="R220" s="18"/>
      <c r="S220" s="33"/>
      <c r="T220" s="178">
        <v>1</v>
      </c>
      <c r="U220" s="18"/>
      <c r="V220" s="18"/>
      <c r="W220" s="18"/>
      <c r="X220" s="178">
        <v>1</v>
      </c>
      <c r="Y220" s="18"/>
      <c r="Z220" s="18"/>
      <c r="AA220" s="18"/>
      <c r="AB220" s="18"/>
      <c r="AC220" s="18"/>
      <c r="AD220" s="178">
        <v>1</v>
      </c>
      <c r="AE220" s="18"/>
      <c r="AF220" s="18"/>
      <c r="AG220" s="18"/>
      <c r="AH220" s="178">
        <v>1</v>
      </c>
      <c r="AI220" s="89">
        <v>1</v>
      </c>
      <c r="AJ220" s="34"/>
      <c r="AK220" s="18"/>
      <c r="AL220" s="178">
        <v>1</v>
      </c>
      <c r="AM220" s="7"/>
      <c r="AN220" s="7"/>
      <c r="AO220" s="7"/>
      <c r="AP220" s="7"/>
      <c r="AQ220" s="7">
        <f t="shared" si="57"/>
        <v>9</v>
      </c>
      <c r="AR220" s="3">
        <f t="shared" ref="AR220:AR221" si="64">34*3</f>
        <v>102</v>
      </c>
      <c r="AS220" s="8">
        <f t="shared" si="58"/>
        <v>8.8235294117647065E-2</v>
      </c>
    </row>
    <row r="221" spans="1:45" ht="12.75" customHeight="1">
      <c r="A221" s="106"/>
      <c r="B221" s="105"/>
      <c r="C221" s="41" t="s">
        <v>89</v>
      </c>
      <c r="D221" s="40"/>
      <c r="E221" s="18"/>
      <c r="F221" s="178">
        <v>1</v>
      </c>
      <c r="G221" s="18"/>
      <c r="H221" s="18"/>
      <c r="I221" s="18"/>
      <c r="J221" s="18"/>
      <c r="K221" s="178">
        <v>1</v>
      </c>
      <c r="L221" s="18"/>
      <c r="M221" s="18"/>
      <c r="N221" s="18"/>
      <c r="O221" s="18"/>
      <c r="P221" s="178">
        <v>1</v>
      </c>
      <c r="Q221" s="18"/>
      <c r="R221" s="18"/>
      <c r="S221" s="33"/>
      <c r="T221" s="178">
        <v>1</v>
      </c>
      <c r="U221" s="18"/>
      <c r="V221" s="18"/>
      <c r="W221" s="18"/>
      <c r="X221" s="178">
        <v>1</v>
      </c>
      <c r="Y221" s="18"/>
      <c r="Z221" s="18"/>
      <c r="AA221" s="18"/>
      <c r="AB221" s="18"/>
      <c r="AC221" s="18"/>
      <c r="AD221" s="178">
        <v>1</v>
      </c>
      <c r="AE221" s="18"/>
      <c r="AF221" s="18"/>
      <c r="AG221" s="18"/>
      <c r="AH221" s="178">
        <v>1</v>
      </c>
      <c r="AI221" s="89">
        <v>1</v>
      </c>
      <c r="AJ221" s="34"/>
      <c r="AK221" s="18"/>
      <c r="AL221" s="178">
        <v>1</v>
      </c>
      <c r="AM221" s="7"/>
      <c r="AN221" s="7"/>
      <c r="AO221" s="7"/>
      <c r="AP221" s="7"/>
      <c r="AQ221" s="7">
        <f t="shared" si="57"/>
        <v>9</v>
      </c>
      <c r="AR221" s="3">
        <f t="shared" si="64"/>
        <v>102</v>
      </c>
      <c r="AS221" s="8">
        <f t="shared" si="58"/>
        <v>8.8235294117647065E-2</v>
      </c>
    </row>
    <row r="222" spans="1:45" ht="12.75" customHeight="1">
      <c r="A222" s="106"/>
      <c r="B222" s="104" t="s">
        <v>30</v>
      </c>
      <c r="C222" s="41" t="s">
        <v>88</v>
      </c>
      <c r="D222" s="40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78">
        <v>1</v>
      </c>
      <c r="R222" s="18"/>
      <c r="S222" s="33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89">
        <v>1</v>
      </c>
      <c r="AJ222" s="34"/>
      <c r="AK222" s="18"/>
      <c r="AL222" s="18"/>
      <c r="AM222" s="7"/>
      <c r="AN222" s="7"/>
      <c r="AO222" s="7"/>
      <c r="AP222" s="7"/>
      <c r="AQ222" s="7">
        <f t="shared" si="57"/>
        <v>2</v>
      </c>
      <c r="AR222" s="3">
        <f t="shared" ref="AR222:AR229" si="65">34*2</f>
        <v>68</v>
      </c>
      <c r="AS222" s="8">
        <f t="shared" si="58"/>
        <v>2.9411764705882353E-2</v>
      </c>
    </row>
    <row r="223" spans="1:45" ht="12.75" customHeight="1">
      <c r="A223" s="106"/>
      <c r="B223" s="105"/>
      <c r="C223" s="41" t="s">
        <v>89</v>
      </c>
      <c r="D223" s="40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78">
        <v>1</v>
      </c>
      <c r="R223" s="18"/>
      <c r="S223" s="33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89">
        <v>1</v>
      </c>
      <c r="AJ223" s="34"/>
      <c r="AK223" s="18"/>
      <c r="AL223" s="18"/>
      <c r="AM223" s="7"/>
      <c r="AN223" s="7"/>
      <c r="AO223" s="7"/>
      <c r="AP223" s="7"/>
      <c r="AQ223" s="7">
        <f t="shared" si="57"/>
        <v>2</v>
      </c>
      <c r="AR223" s="3">
        <f t="shared" si="65"/>
        <v>68</v>
      </c>
      <c r="AS223" s="8">
        <f t="shared" si="58"/>
        <v>2.9411764705882353E-2</v>
      </c>
    </row>
    <row r="224" spans="1:45" ht="12.75" customHeight="1">
      <c r="A224" s="106"/>
      <c r="B224" s="104" t="s">
        <v>34</v>
      </c>
      <c r="C224" s="41" t="s">
        <v>88</v>
      </c>
      <c r="D224" s="40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78">
        <v>1</v>
      </c>
      <c r="S224" s="33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78">
        <v>1</v>
      </c>
      <c r="AF224" s="18"/>
      <c r="AG224" s="18"/>
      <c r="AH224" s="18"/>
      <c r="AI224" s="89">
        <v>1</v>
      </c>
      <c r="AJ224" s="34"/>
      <c r="AK224" s="178">
        <v>1</v>
      </c>
      <c r="AL224" s="18"/>
      <c r="AM224" s="7"/>
      <c r="AN224" s="7"/>
      <c r="AO224" s="7"/>
      <c r="AP224" s="7"/>
      <c r="AQ224" s="7">
        <f t="shared" si="57"/>
        <v>4</v>
      </c>
      <c r="AR224" s="3">
        <f t="shared" si="65"/>
        <v>68</v>
      </c>
      <c r="AS224" s="8">
        <f t="shared" si="58"/>
        <v>5.8823529411764705E-2</v>
      </c>
    </row>
    <row r="225" spans="1:45" ht="12.75" customHeight="1">
      <c r="A225" s="106"/>
      <c r="B225" s="105"/>
      <c r="C225" s="41" t="s">
        <v>89</v>
      </c>
      <c r="D225" s="40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78">
        <v>1</v>
      </c>
      <c r="S225" s="33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78">
        <v>1</v>
      </c>
      <c r="AF225" s="18"/>
      <c r="AG225" s="18"/>
      <c r="AH225" s="18"/>
      <c r="AI225" s="89">
        <v>1</v>
      </c>
      <c r="AJ225" s="34"/>
      <c r="AK225" s="178">
        <v>1</v>
      </c>
      <c r="AL225" s="18"/>
      <c r="AM225" s="7"/>
      <c r="AN225" s="7"/>
      <c r="AO225" s="7"/>
      <c r="AP225" s="7"/>
      <c r="AQ225" s="7">
        <f t="shared" si="57"/>
        <v>4</v>
      </c>
      <c r="AR225" s="3">
        <f t="shared" si="65"/>
        <v>68</v>
      </c>
      <c r="AS225" s="8">
        <f t="shared" si="58"/>
        <v>5.8823529411764705E-2</v>
      </c>
    </row>
    <row r="226" spans="1:45" ht="12.75" customHeight="1">
      <c r="A226" s="106"/>
      <c r="B226" s="97" t="s">
        <v>37</v>
      </c>
      <c r="C226" s="41" t="s">
        <v>88</v>
      </c>
      <c r="D226" s="40"/>
      <c r="E226" s="18"/>
      <c r="F226" s="18"/>
      <c r="G226" s="18"/>
      <c r="H226" s="18"/>
      <c r="I226" s="18"/>
      <c r="J226" s="18"/>
      <c r="K226" s="18"/>
      <c r="L226" s="18"/>
      <c r="M226" s="18"/>
      <c r="N226" s="178">
        <v>1</v>
      </c>
      <c r="O226" s="18"/>
      <c r="P226" s="18"/>
      <c r="Q226" s="18"/>
      <c r="R226" s="18"/>
      <c r="S226" s="33"/>
      <c r="T226" s="18"/>
      <c r="U226" s="18"/>
      <c r="V226" s="18"/>
      <c r="W226" s="18"/>
      <c r="X226" s="178">
        <v>1</v>
      </c>
      <c r="Y226" s="18"/>
      <c r="Z226" s="18"/>
      <c r="AA226" s="18"/>
      <c r="AB226" s="18"/>
      <c r="AC226" s="178">
        <v>1</v>
      </c>
      <c r="AD226" s="18"/>
      <c r="AE226" s="18"/>
      <c r="AF226" s="18"/>
      <c r="AG226" s="18"/>
      <c r="AH226" s="18"/>
      <c r="AI226" s="89">
        <v>1</v>
      </c>
      <c r="AJ226" s="34"/>
      <c r="AK226" s="178">
        <v>1</v>
      </c>
      <c r="AL226" s="18"/>
      <c r="AM226" s="7"/>
      <c r="AN226" s="7"/>
      <c r="AO226" s="7"/>
      <c r="AP226" s="7"/>
      <c r="AQ226" s="7">
        <f t="shared" si="57"/>
        <v>5</v>
      </c>
      <c r="AR226" s="3">
        <f t="shared" si="65"/>
        <v>68</v>
      </c>
      <c r="AS226" s="8">
        <f t="shared" si="58"/>
        <v>7.3529411764705885E-2</v>
      </c>
    </row>
    <row r="227" spans="1:45" ht="12.75" customHeight="1">
      <c r="A227" s="106"/>
      <c r="B227" s="97"/>
      <c r="C227" s="41" t="s">
        <v>89</v>
      </c>
      <c r="D227" s="40"/>
      <c r="E227" s="18"/>
      <c r="F227" s="18"/>
      <c r="G227" s="18"/>
      <c r="H227" s="18"/>
      <c r="I227" s="18"/>
      <c r="J227" s="18"/>
      <c r="K227" s="18"/>
      <c r="L227" s="18"/>
      <c r="M227" s="18"/>
      <c r="N227" s="178">
        <v>1</v>
      </c>
      <c r="O227" s="18"/>
      <c r="P227" s="18"/>
      <c r="Q227" s="18"/>
      <c r="R227" s="18"/>
      <c r="S227" s="33"/>
      <c r="T227" s="18"/>
      <c r="U227" s="18"/>
      <c r="V227" s="18"/>
      <c r="W227" s="18"/>
      <c r="X227" s="178">
        <v>1</v>
      </c>
      <c r="Y227" s="18"/>
      <c r="Z227" s="18"/>
      <c r="AA227" s="18"/>
      <c r="AB227" s="18"/>
      <c r="AC227" s="178">
        <v>1</v>
      </c>
      <c r="AD227" s="18"/>
      <c r="AE227" s="18"/>
      <c r="AF227" s="18"/>
      <c r="AG227" s="18"/>
      <c r="AH227" s="18"/>
      <c r="AI227" s="89">
        <v>1</v>
      </c>
      <c r="AJ227" s="34"/>
      <c r="AK227" s="178">
        <v>1</v>
      </c>
      <c r="AL227" s="18"/>
      <c r="AM227" s="7"/>
      <c r="AN227" s="7"/>
      <c r="AO227" s="7"/>
      <c r="AP227" s="7"/>
      <c r="AQ227" s="7">
        <f t="shared" si="57"/>
        <v>5</v>
      </c>
      <c r="AR227" s="3">
        <f t="shared" si="65"/>
        <v>68</v>
      </c>
      <c r="AS227" s="8">
        <f t="shared" si="58"/>
        <v>7.3529411764705885E-2</v>
      </c>
    </row>
    <row r="228" spans="1:45" ht="12.75" customHeight="1">
      <c r="A228" s="106"/>
      <c r="B228" s="97" t="s">
        <v>29</v>
      </c>
      <c r="C228" s="41" t="s">
        <v>88</v>
      </c>
      <c r="D228" s="40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33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34"/>
      <c r="AJ228" s="34"/>
      <c r="AK228" s="18"/>
      <c r="AL228" s="18"/>
      <c r="AM228" s="7"/>
      <c r="AN228" s="7"/>
      <c r="AO228" s="7"/>
      <c r="AP228" s="7"/>
      <c r="AQ228" s="7">
        <f t="shared" si="57"/>
        <v>0</v>
      </c>
      <c r="AR228" s="3">
        <f t="shared" si="65"/>
        <v>68</v>
      </c>
      <c r="AS228" s="8">
        <f t="shared" si="58"/>
        <v>0</v>
      </c>
    </row>
    <row r="229" spans="1:45" ht="12.75" customHeight="1">
      <c r="A229" s="106"/>
      <c r="B229" s="97"/>
      <c r="C229" s="41" t="s">
        <v>89</v>
      </c>
      <c r="D229" s="40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33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34"/>
      <c r="AJ229" s="34"/>
      <c r="AK229" s="18"/>
      <c r="AL229" s="18"/>
      <c r="AM229" s="7"/>
      <c r="AN229" s="7"/>
      <c r="AO229" s="7"/>
      <c r="AP229" s="7"/>
      <c r="AQ229" s="7">
        <f t="shared" si="57"/>
        <v>0</v>
      </c>
      <c r="AR229" s="3">
        <f t="shared" si="65"/>
        <v>68</v>
      </c>
      <c r="AS229" s="8">
        <f t="shared" si="58"/>
        <v>0</v>
      </c>
    </row>
    <row r="230" spans="1:45" ht="12.75" customHeight="1">
      <c r="A230" s="106"/>
      <c r="B230" s="97" t="s">
        <v>44</v>
      </c>
      <c r="C230" s="41" t="s">
        <v>88</v>
      </c>
      <c r="D230" s="40"/>
      <c r="E230" s="18"/>
      <c r="F230" s="18"/>
      <c r="G230" s="18"/>
      <c r="H230" s="18"/>
      <c r="I230" s="18"/>
      <c r="J230" s="178">
        <v>1</v>
      </c>
      <c r="K230" s="18"/>
      <c r="L230" s="18"/>
      <c r="M230" s="18"/>
      <c r="N230" s="18"/>
      <c r="O230" s="18"/>
      <c r="P230" s="18"/>
      <c r="Q230" s="18"/>
      <c r="R230" s="18"/>
      <c r="S230" s="181">
        <v>1</v>
      </c>
      <c r="T230" s="18"/>
      <c r="U230" s="18"/>
      <c r="V230" s="18"/>
      <c r="W230" s="18"/>
      <c r="X230" s="18"/>
      <c r="Y230" s="18"/>
      <c r="Z230" s="18"/>
      <c r="AA230" s="18"/>
      <c r="AB230" s="18"/>
      <c r="AC230" s="178">
        <v>1</v>
      </c>
      <c r="AD230" s="18"/>
      <c r="AE230" s="18"/>
      <c r="AF230" s="18"/>
      <c r="AG230" s="18"/>
      <c r="AH230" s="18"/>
      <c r="AI230" s="34"/>
      <c r="AJ230" s="34"/>
      <c r="AK230" s="18"/>
      <c r="AL230" s="18"/>
      <c r="AM230" s="7"/>
      <c r="AN230" s="7"/>
      <c r="AO230" s="7"/>
      <c r="AP230" s="7"/>
      <c r="AQ230" s="7">
        <f t="shared" si="57"/>
        <v>3</v>
      </c>
      <c r="AR230" s="3">
        <f t="shared" ref="AR230:AR235" si="66">34*1</f>
        <v>34</v>
      </c>
      <c r="AS230" s="8">
        <f t="shared" si="58"/>
        <v>8.8235294117647065E-2</v>
      </c>
    </row>
    <row r="231" spans="1:45" ht="12.75" customHeight="1">
      <c r="A231" s="106"/>
      <c r="B231" s="97"/>
      <c r="C231" s="41" t="s">
        <v>89</v>
      </c>
      <c r="D231" s="40"/>
      <c r="E231" s="18"/>
      <c r="F231" s="18"/>
      <c r="G231" s="18"/>
      <c r="H231" s="18"/>
      <c r="I231" s="18"/>
      <c r="J231" s="178">
        <v>1</v>
      </c>
      <c r="K231" s="18"/>
      <c r="L231" s="18"/>
      <c r="M231" s="18"/>
      <c r="N231" s="18"/>
      <c r="O231" s="18"/>
      <c r="P231" s="18"/>
      <c r="Q231" s="18"/>
      <c r="R231" s="18"/>
      <c r="S231" s="181">
        <v>1</v>
      </c>
      <c r="T231" s="18"/>
      <c r="U231" s="18"/>
      <c r="V231" s="18"/>
      <c r="W231" s="18"/>
      <c r="X231" s="18"/>
      <c r="Y231" s="18"/>
      <c r="Z231" s="18"/>
      <c r="AA231" s="18"/>
      <c r="AB231" s="18"/>
      <c r="AC231" s="178">
        <v>1</v>
      </c>
      <c r="AD231" s="18"/>
      <c r="AE231" s="18"/>
      <c r="AF231" s="18"/>
      <c r="AG231" s="18"/>
      <c r="AH231" s="18"/>
      <c r="AI231" s="34"/>
      <c r="AJ231" s="34"/>
      <c r="AK231" s="18"/>
      <c r="AL231" s="18"/>
      <c r="AM231" s="7"/>
      <c r="AN231" s="7"/>
      <c r="AO231" s="7"/>
      <c r="AP231" s="7"/>
      <c r="AQ231" s="7">
        <f t="shared" si="57"/>
        <v>3</v>
      </c>
      <c r="AR231" s="3">
        <f t="shared" si="66"/>
        <v>34</v>
      </c>
      <c r="AS231" s="8">
        <f t="shared" si="58"/>
        <v>8.8235294117647065E-2</v>
      </c>
    </row>
    <row r="232" spans="1:45" ht="12.75" customHeight="1">
      <c r="A232" s="106"/>
      <c r="B232" s="97" t="s">
        <v>67</v>
      </c>
      <c r="C232" s="41" t="s">
        <v>88</v>
      </c>
      <c r="D232" s="40"/>
      <c r="E232" s="18"/>
      <c r="F232" s="18"/>
      <c r="G232" s="18"/>
      <c r="H232" s="18"/>
      <c r="I232" s="18"/>
      <c r="J232" s="18"/>
      <c r="K232" s="178">
        <v>1</v>
      </c>
      <c r="L232" s="18"/>
      <c r="M232" s="18"/>
      <c r="N232" s="18"/>
      <c r="O232" s="18"/>
      <c r="P232" s="18"/>
      <c r="Q232" s="18"/>
      <c r="R232" s="18"/>
      <c r="S232" s="33"/>
      <c r="T232" s="178">
        <v>1</v>
      </c>
      <c r="U232" s="18"/>
      <c r="V232" s="18"/>
      <c r="W232" s="18"/>
      <c r="X232" s="18"/>
      <c r="Y232" s="18"/>
      <c r="Z232" s="18"/>
      <c r="AA232" s="18"/>
      <c r="AB232" s="18"/>
      <c r="AC232" s="178">
        <v>1</v>
      </c>
      <c r="AD232" s="18"/>
      <c r="AE232" s="18"/>
      <c r="AF232" s="18"/>
      <c r="AG232" s="18"/>
      <c r="AH232" s="18"/>
      <c r="AI232" s="34"/>
      <c r="AJ232" s="34"/>
      <c r="AK232" s="18"/>
      <c r="AL232" s="18"/>
      <c r="AM232" s="7"/>
      <c r="AN232" s="7"/>
      <c r="AO232" s="7"/>
      <c r="AP232" s="7"/>
      <c r="AQ232" s="7">
        <f t="shared" si="57"/>
        <v>3</v>
      </c>
      <c r="AR232" s="3">
        <f t="shared" si="66"/>
        <v>34</v>
      </c>
      <c r="AS232" s="8">
        <f t="shared" si="58"/>
        <v>8.8235294117647065E-2</v>
      </c>
    </row>
    <row r="233" spans="1:45" ht="12.75" customHeight="1">
      <c r="A233" s="106"/>
      <c r="B233" s="97"/>
      <c r="C233" s="41" t="s">
        <v>89</v>
      </c>
      <c r="D233" s="40"/>
      <c r="E233" s="18"/>
      <c r="F233" s="18"/>
      <c r="G233" s="18"/>
      <c r="H233" s="18"/>
      <c r="I233" s="18"/>
      <c r="J233" s="18"/>
      <c r="K233" s="178">
        <v>1</v>
      </c>
      <c r="L233" s="18"/>
      <c r="M233" s="18"/>
      <c r="N233" s="18"/>
      <c r="O233" s="18"/>
      <c r="P233" s="18"/>
      <c r="Q233" s="18"/>
      <c r="R233" s="18"/>
      <c r="S233" s="33"/>
      <c r="T233" s="178">
        <v>1</v>
      </c>
      <c r="U233" s="18"/>
      <c r="V233" s="18"/>
      <c r="W233" s="18"/>
      <c r="X233" s="18"/>
      <c r="Y233" s="18"/>
      <c r="Z233" s="18"/>
      <c r="AA233" s="18"/>
      <c r="AB233" s="18"/>
      <c r="AC233" s="178">
        <v>1</v>
      </c>
      <c r="AD233" s="18"/>
      <c r="AE233" s="18"/>
      <c r="AF233" s="18"/>
      <c r="AG233" s="18"/>
      <c r="AH233" s="18"/>
      <c r="AI233" s="34"/>
      <c r="AJ233" s="34"/>
      <c r="AK233" s="18"/>
      <c r="AL233" s="18"/>
      <c r="AM233" s="7"/>
      <c r="AN233" s="7"/>
      <c r="AO233" s="7"/>
      <c r="AP233" s="7"/>
      <c r="AQ233" s="7">
        <f t="shared" si="57"/>
        <v>3</v>
      </c>
      <c r="AR233" s="3">
        <f t="shared" si="66"/>
        <v>34</v>
      </c>
      <c r="AS233" s="8">
        <f t="shared" si="58"/>
        <v>8.8235294117647065E-2</v>
      </c>
    </row>
    <row r="234" spans="1:45" ht="12.75" customHeight="1">
      <c r="A234" s="106"/>
      <c r="B234" s="97" t="s">
        <v>87</v>
      </c>
      <c r="C234" s="41" t="s">
        <v>88</v>
      </c>
      <c r="D234" s="40"/>
      <c r="E234" s="18"/>
      <c r="F234" s="18"/>
      <c r="G234" s="18"/>
      <c r="H234" s="18"/>
      <c r="I234" s="18"/>
      <c r="J234" s="178">
        <v>1</v>
      </c>
      <c r="K234" s="18"/>
      <c r="L234" s="18"/>
      <c r="M234" s="18"/>
      <c r="N234" s="18"/>
      <c r="O234" s="18"/>
      <c r="P234" s="18"/>
      <c r="Q234" s="178">
        <v>1</v>
      </c>
      <c r="R234" s="18"/>
      <c r="S234" s="33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78">
        <v>1</v>
      </c>
      <c r="AG234" s="18"/>
      <c r="AH234" s="18"/>
      <c r="AI234" s="34"/>
      <c r="AJ234" s="34"/>
      <c r="AK234" s="18"/>
      <c r="AL234" s="18"/>
      <c r="AM234" s="7"/>
      <c r="AN234" s="7"/>
      <c r="AO234" s="7"/>
      <c r="AP234" s="7"/>
      <c r="AQ234" s="7">
        <f t="shared" si="57"/>
        <v>3</v>
      </c>
      <c r="AR234" s="3">
        <f t="shared" si="66"/>
        <v>34</v>
      </c>
      <c r="AS234" s="8">
        <f t="shared" si="58"/>
        <v>8.8235294117647065E-2</v>
      </c>
    </row>
    <row r="235" spans="1:45" ht="27.6" customHeight="1">
      <c r="A235" s="106"/>
      <c r="B235" s="97"/>
      <c r="C235" s="41" t="s">
        <v>89</v>
      </c>
      <c r="D235" s="40"/>
      <c r="E235" s="18"/>
      <c r="F235" s="18"/>
      <c r="G235" s="18"/>
      <c r="H235" s="18"/>
      <c r="I235" s="18"/>
      <c r="J235" s="178">
        <v>1</v>
      </c>
      <c r="K235" s="18"/>
      <c r="L235" s="18"/>
      <c r="M235" s="18"/>
      <c r="N235" s="18"/>
      <c r="O235" s="18"/>
      <c r="P235" s="18"/>
      <c r="Q235" s="178">
        <v>1</v>
      </c>
      <c r="R235" s="18"/>
      <c r="S235" s="33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78">
        <v>1</v>
      </c>
      <c r="AG235" s="18"/>
      <c r="AH235" s="18"/>
      <c r="AI235" s="34"/>
      <c r="AJ235" s="34"/>
      <c r="AK235" s="18"/>
      <c r="AL235" s="18"/>
      <c r="AM235" s="7"/>
      <c r="AN235" s="7"/>
      <c r="AO235" s="7"/>
      <c r="AP235" s="7"/>
      <c r="AQ235" s="7">
        <f t="shared" si="57"/>
        <v>3</v>
      </c>
      <c r="AR235" s="3">
        <f t="shared" si="66"/>
        <v>34</v>
      </c>
      <c r="AS235" s="8">
        <f t="shared" si="58"/>
        <v>8.8235294117647065E-2</v>
      </c>
    </row>
    <row r="236" spans="1:45" ht="12.75" customHeight="1">
      <c r="A236" s="106"/>
      <c r="B236" s="97" t="s">
        <v>58</v>
      </c>
      <c r="C236" s="41" t="s">
        <v>88</v>
      </c>
      <c r="D236" s="40"/>
      <c r="E236" s="18"/>
      <c r="F236" s="18"/>
      <c r="G236" s="18"/>
      <c r="H236" s="178">
        <v>1</v>
      </c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33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3">
        <v>1</v>
      </c>
      <c r="AJ236" s="34"/>
      <c r="AK236" s="18"/>
      <c r="AL236" s="18"/>
      <c r="AM236" s="7"/>
      <c r="AN236" s="7"/>
      <c r="AO236" s="7"/>
      <c r="AP236" s="7"/>
      <c r="AQ236" s="7">
        <f t="shared" si="57"/>
        <v>2</v>
      </c>
      <c r="AR236" s="3">
        <f t="shared" ref="AR236:AR237" si="67">34*2</f>
        <v>68</v>
      </c>
      <c r="AS236" s="8">
        <f t="shared" si="58"/>
        <v>2.9411764705882353E-2</v>
      </c>
    </row>
    <row r="237" spans="1:45" ht="12.75" customHeight="1">
      <c r="A237" s="106"/>
      <c r="B237" s="97"/>
      <c r="C237" s="41" t="s">
        <v>89</v>
      </c>
      <c r="D237" s="42"/>
      <c r="E237" s="18"/>
      <c r="F237" s="18"/>
      <c r="G237" s="18"/>
      <c r="H237" s="178">
        <v>1</v>
      </c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33"/>
      <c r="AH237" s="18"/>
      <c r="AI237" s="178">
        <v>1</v>
      </c>
      <c r="AJ237" s="34"/>
      <c r="AK237" s="18"/>
      <c r="AL237" s="18"/>
      <c r="AM237" s="7"/>
      <c r="AN237" s="7"/>
      <c r="AO237" s="7"/>
      <c r="AP237" s="7"/>
      <c r="AQ237" s="7">
        <f t="shared" si="57"/>
        <v>2</v>
      </c>
      <c r="AR237" s="3">
        <f t="shared" si="67"/>
        <v>68</v>
      </c>
      <c r="AS237" s="8">
        <f t="shared" si="58"/>
        <v>2.9411764705882353E-2</v>
      </c>
    </row>
    <row r="238" spans="1:45" ht="27" customHeight="1">
      <c r="A238" s="57"/>
      <c r="B238" s="58"/>
      <c r="C238" s="58"/>
      <c r="D238" s="58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7"/>
      <c r="AN238" s="57"/>
      <c r="AO238" s="57"/>
      <c r="AP238" s="57"/>
      <c r="AQ238" s="57"/>
      <c r="AR238" s="57"/>
      <c r="AS238" s="57"/>
    </row>
    <row r="239" spans="1:45" s="2" customFormat="1" ht="81.75" customHeight="1">
      <c r="A239" s="122" t="s">
        <v>38</v>
      </c>
      <c r="B239" s="122"/>
      <c r="C239" s="122"/>
      <c r="D239" s="122"/>
      <c r="E239" s="144" t="s">
        <v>40</v>
      </c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  <c r="AA239" s="144"/>
      <c r="AB239" s="144"/>
      <c r="AC239" s="144"/>
      <c r="AD239" s="144"/>
      <c r="AE239" s="144"/>
      <c r="AF239" s="144"/>
      <c r="AG239" s="144"/>
      <c r="AH239" s="144"/>
      <c r="AI239" s="144"/>
      <c r="AJ239" s="144"/>
      <c r="AK239" s="144"/>
      <c r="AL239" s="144"/>
      <c r="AM239" s="144"/>
      <c r="AN239" s="144"/>
      <c r="AO239" s="144"/>
      <c r="AP239" s="144"/>
      <c r="AQ239" s="125" t="s">
        <v>20</v>
      </c>
      <c r="AR239" s="146" t="s">
        <v>22</v>
      </c>
      <c r="AS239" s="149" t="s">
        <v>21</v>
      </c>
    </row>
    <row r="240" spans="1:45" s="2" customFormat="1" ht="21.75" customHeight="1">
      <c r="A240" s="97" t="s">
        <v>0</v>
      </c>
      <c r="B240" s="97"/>
      <c r="C240" s="97"/>
      <c r="D240" s="14" t="s">
        <v>18</v>
      </c>
      <c r="E240" s="97" t="s">
        <v>1</v>
      </c>
      <c r="F240" s="97"/>
      <c r="G240" s="97"/>
      <c r="H240" s="97"/>
      <c r="I240" s="97" t="s">
        <v>2</v>
      </c>
      <c r="J240" s="97"/>
      <c r="K240" s="97"/>
      <c r="L240" s="97"/>
      <c r="M240" s="97" t="s">
        <v>3</v>
      </c>
      <c r="N240" s="97"/>
      <c r="O240" s="97"/>
      <c r="P240" s="97"/>
      <c r="Q240" s="97" t="s">
        <v>4</v>
      </c>
      <c r="R240" s="97"/>
      <c r="S240" s="97"/>
      <c r="T240" s="97"/>
      <c r="U240" s="97" t="s">
        <v>5</v>
      </c>
      <c r="V240" s="97"/>
      <c r="W240" s="97"/>
      <c r="X240" s="97" t="s">
        <v>6</v>
      </c>
      <c r="Y240" s="97"/>
      <c r="Z240" s="97"/>
      <c r="AA240" s="97"/>
      <c r="AB240" s="97" t="s">
        <v>7</v>
      </c>
      <c r="AC240" s="97"/>
      <c r="AD240" s="97"/>
      <c r="AE240" s="97" t="s">
        <v>8</v>
      </c>
      <c r="AF240" s="97"/>
      <c r="AG240" s="97"/>
      <c r="AH240" s="97"/>
      <c r="AI240" s="97"/>
      <c r="AJ240" s="97" t="s">
        <v>9</v>
      </c>
      <c r="AK240" s="97"/>
      <c r="AL240" s="97"/>
      <c r="AM240" s="97" t="s">
        <v>10</v>
      </c>
      <c r="AN240" s="97"/>
      <c r="AO240" s="97"/>
      <c r="AP240" s="97"/>
      <c r="AQ240" s="125"/>
      <c r="AR240" s="146"/>
      <c r="AS240" s="149"/>
    </row>
    <row r="241" spans="1:45" s="6" customFormat="1" ht="11.25" customHeight="1">
      <c r="A241" s="97"/>
      <c r="B241" s="97"/>
      <c r="C241" s="97"/>
      <c r="D241" s="14" t="s">
        <v>19</v>
      </c>
      <c r="E241" s="5">
        <v>1</v>
      </c>
      <c r="F241" s="5">
        <v>2</v>
      </c>
      <c r="G241" s="5">
        <v>3</v>
      </c>
      <c r="H241" s="5">
        <v>4</v>
      </c>
      <c r="I241" s="5">
        <v>5</v>
      </c>
      <c r="J241" s="5">
        <v>6</v>
      </c>
      <c r="K241" s="5">
        <v>7</v>
      </c>
      <c r="L241" s="5">
        <v>8</v>
      </c>
      <c r="M241" s="5">
        <v>9</v>
      </c>
      <c r="N241" s="5">
        <v>10</v>
      </c>
      <c r="O241" s="5">
        <v>11</v>
      </c>
      <c r="P241" s="5">
        <v>12</v>
      </c>
      <c r="Q241" s="5">
        <v>13</v>
      </c>
      <c r="R241" s="5">
        <v>14</v>
      </c>
      <c r="S241" s="5">
        <v>15</v>
      </c>
      <c r="T241" s="5">
        <v>16</v>
      </c>
      <c r="U241" s="5">
        <v>17</v>
      </c>
      <c r="V241" s="5">
        <v>18</v>
      </c>
      <c r="W241" s="5">
        <v>19</v>
      </c>
      <c r="X241" s="5">
        <v>20</v>
      </c>
      <c r="Y241" s="5">
        <v>21</v>
      </c>
      <c r="Z241" s="5">
        <v>22</v>
      </c>
      <c r="AA241" s="5">
        <v>23</v>
      </c>
      <c r="AB241" s="5">
        <v>24</v>
      </c>
      <c r="AC241" s="5">
        <v>25</v>
      </c>
      <c r="AD241" s="5">
        <v>26</v>
      </c>
      <c r="AE241" s="5">
        <v>27</v>
      </c>
      <c r="AF241" s="5">
        <v>28</v>
      </c>
      <c r="AG241" s="5">
        <v>29</v>
      </c>
      <c r="AH241" s="5">
        <v>30</v>
      </c>
      <c r="AI241" s="5">
        <v>31</v>
      </c>
      <c r="AJ241" s="5">
        <v>32</v>
      </c>
      <c r="AK241" s="5">
        <v>33</v>
      </c>
      <c r="AL241" s="5">
        <v>34</v>
      </c>
      <c r="AM241" s="5">
        <v>35</v>
      </c>
      <c r="AN241" s="5">
        <v>36</v>
      </c>
      <c r="AO241" s="5">
        <v>37</v>
      </c>
      <c r="AP241" s="5">
        <v>38</v>
      </c>
      <c r="AQ241" s="125"/>
      <c r="AR241" s="146"/>
      <c r="AS241" s="149"/>
    </row>
    <row r="242" spans="1:45" ht="12.75" customHeight="1">
      <c r="A242" s="106" t="s">
        <v>25</v>
      </c>
      <c r="B242" s="81" t="s">
        <v>13</v>
      </c>
      <c r="C242" s="41" t="s">
        <v>90</v>
      </c>
      <c r="D242" s="42"/>
      <c r="E242" s="18"/>
      <c r="F242" s="178">
        <v>1</v>
      </c>
      <c r="G242" s="18"/>
      <c r="H242" s="18"/>
      <c r="I242" s="178">
        <v>1</v>
      </c>
      <c r="J242" s="18"/>
      <c r="K242" s="18"/>
      <c r="L242" s="178">
        <v>1</v>
      </c>
      <c r="M242" s="18"/>
      <c r="N242" s="178">
        <v>1</v>
      </c>
      <c r="O242" s="18"/>
      <c r="P242" s="178">
        <v>1</v>
      </c>
      <c r="Q242" s="18"/>
      <c r="R242" s="178">
        <v>1</v>
      </c>
      <c r="S242" s="18"/>
      <c r="T242" s="18"/>
      <c r="U242" s="18"/>
      <c r="V242" s="18"/>
      <c r="W242" s="18"/>
      <c r="X242" s="18"/>
      <c r="Y242" s="18"/>
      <c r="Z242" s="18"/>
      <c r="AA242" s="178">
        <v>1</v>
      </c>
      <c r="AB242" s="18"/>
      <c r="AC242" s="18"/>
      <c r="AD242" s="18"/>
      <c r="AE242" s="18"/>
      <c r="AF242" s="178">
        <v>1</v>
      </c>
      <c r="AG242" s="94"/>
      <c r="AH242" s="94"/>
      <c r="AI242" s="178">
        <v>1</v>
      </c>
      <c r="AJ242" s="18"/>
      <c r="AK242" s="178">
        <v>1</v>
      </c>
      <c r="AL242" s="18"/>
      <c r="AM242" s="34"/>
      <c r="AN242" s="34"/>
      <c r="AO242" s="34"/>
      <c r="AP242" s="34"/>
      <c r="AQ242" s="7">
        <f t="shared" ref="AQ242:AQ257" si="68">SUM(E242:AP242)</f>
        <v>10</v>
      </c>
      <c r="AR242" s="3">
        <f>34*3</f>
        <v>102</v>
      </c>
      <c r="AS242" s="8">
        <f t="shared" ref="AS242:AS257" si="69">AQ242/AR242</f>
        <v>9.8039215686274508E-2</v>
      </c>
    </row>
    <row r="243" spans="1:45" ht="12.75" customHeight="1">
      <c r="A243" s="106"/>
      <c r="B243" s="81" t="s">
        <v>27</v>
      </c>
      <c r="C243" s="41" t="s">
        <v>90</v>
      </c>
      <c r="D243" s="42"/>
      <c r="E243" s="18"/>
      <c r="F243" s="178">
        <v>1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78">
        <v>1</v>
      </c>
      <c r="T243" s="18"/>
      <c r="U243" s="178">
        <v>1</v>
      </c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78">
        <v>1</v>
      </c>
      <c r="AG243" s="94"/>
      <c r="AH243" s="178">
        <v>1</v>
      </c>
      <c r="AI243" s="94"/>
      <c r="AJ243" s="18"/>
      <c r="AK243" s="18"/>
      <c r="AL243" s="18"/>
      <c r="AM243" s="34"/>
      <c r="AN243" s="34"/>
      <c r="AO243" s="34"/>
      <c r="AP243" s="34"/>
      <c r="AQ243" s="7">
        <f t="shared" si="68"/>
        <v>5</v>
      </c>
      <c r="AR243" s="3">
        <f t="shared" ref="AR243:AR246" si="70">34*3</f>
        <v>102</v>
      </c>
      <c r="AS243" s="8">
        <f t="shared" si="69"/>
        <v>4.9019607843137254E-2</v>
      </c>
    </row>
    <row r="244" spans="1:45">
      <c r="A244" s="106"/>
      <c r="B244" s="81" t="s">
        <v>104</v>
      </c>
      <c r="C244" s="41" t="s">
        <v>90</v>
      </c>
      <c r="D244" s="40"/>
      <c r="E244" s="18"/>
      <c r="F244" s="18"/>
      <c r="G244" s="18"/>
      <c r="H244" s="178">
        <v>1</v>
      </c>
      <c r="I244" s="18"/>
      <c r="J244" s="178">
        <v>1</v>
      </c>
      <c r="K244" s="18"/>
      <c r="L244" s="18"/>
      <c r="M244" s="18"/>
      <c r="N244" s="178">
        <v>1</v>
      </c>
      <c r="O244" s="18"/>
      <c r="P244" s="18"/>
      <c r="Q244" s="18"/>
      <c r="R244" s="178">
        <v>1</v>
      </c>
      <c r="S244" s="18"/>
      <c r="T244" s="18"/>
      <c r="U244" s="178">
        <v>1</v>
      </c>
      <c r="V244" s="18"/>
      <c r="W244" s="18"/>
      <c r="X244" s="18"/>
      <c r="Y244" s="178">
        <v>1</v>
      </c>
      <c r="Z244" s="18"/>
      <c r="AA244" s="18"/>
      <c r="AB244" s="178">
        <v>1</v>
      </c>
      <c r="AC244" s="18"/>
      <c r="AD244" s="178">
        <v>1</v>
      </c>
      <c r="AE244" s="18"/>
      <c r="AF244" s="18"/>
      <c r="AG244" s="94"/>
      <c r="AH244" s="94"/>
      <c r="AI244" s="94"/>
      <c r="AJ244" s="18"/>
      <c r="AK244" s="178">
        <v>1</v>
      </c>
      <c r="AL244" s="18"/>
      <c r="AM244" s="34"/>
      <c r="AN244" s="34"/>
      <c r="AO244" s="34"/>
      <c r="AP244" s="34"/>
      <c r="AQ244" s="7">
        <f t="shared" si="68"/>
        <v>9</v>
      </c>
      <c r="AR244" s="3">
        <f t="shared" si="70"/>
        <v>102</v>
      </c>
      <c r="AS244" s="8">
        <f t="shared" si="69"/>
        <v>8.8235294117647065E-2</v>
      </c>
    </row>
    <row r="245" spans="1:45" ht="12.75" customHeight="1">
      <c r="A245" s="106"/>
      <c r="B245" s="81" t="s">
        <v>78</v>
      </c>
      <c r="C245" s="41" t="s">
        <v>90</v>
      </c>
      <c r="D245" s="42"/>
      <c r="E245" s="18"/>
      <c r="F245" s="18"/>
      <c r="G245" s="18"/>
      <c r="H245" s="35"/>
      <c r="I245" s="33"/>
      <c r="J245" s="18"/>
      <c r="K245" s="178">
        <v>1</v>
      </c>
      <c r="L245" s="18"/>
      <c r="M245" s="18"/>
      <c r="N245" s="18"/>
      <c r="O245" s="18"/>
      <c r="P245" s="18"/>
      <c r="Q245" s="178">
        <v>1</v>
      </c>
      <c r="R245" s="18"/>
      <c r="S245" s="18"/>
      <c r="T245" s="18"/>
      <c r="U245" s="18"/>
      <c r="V245" s="178">
        <v>1</v>
      </c>
      <c r="W245" s="18"/>
      <c r="X245" s="18"/>
      <c r="Y245" s="18"/>
      <c r="Z245" s="18"/>
      <c r="AA245" s="178">
        <v>1</v>
      </c>
      <c r="AB245" s="18"/>
      <c r="AC245" s="18"/>
      <c r="AD245" s="18"/>
      <c r="AE245" s="18"/>
      <c r="AF245" s="178">
        <v>1</v>
      </c>
      <c r="AG245" s="94"/>
      <c r="AH245" s="94"/>
      <c r="AI245" s="94"/>
      <c r="AJ245" s="18"/>
      <c r="AK245" s="18"/>
      <c r="AL245" s="178">
        <v>1</v>
      </c>
      <c r="AM245" s="34"/>
      <c r="AN245" s="34"/>
      <c r="AO245" s="34"/>
      <c r="AP245" s="34"/>
      <c r="AQ245" s="7">
        <f t="shared" si="68"/>
        <v>6</v>
      </c>
      <c r="AR245" s="3">
        <f t="shared" si="70"/>
        <v>102</v>
      </c>
      <c r="AS245" s="8">
        <f t="shared" si="69"/>
        <v>5.8823529411764705E-2</v>
      </c>
    </row>
    <row r="246" spans="1:45">
      <c r="A246" s="106"/>
      <c r="B246" s="81" t="s">
        <v>79</v>
      </c>
      <c r="C246" s="41" t="s">
        <v>90</v>
      </c>
      <c r="D246" s="42"/>
      <c r="E246" s="18"/>
      <c r="F246" s="18"/>
      <c r="G246" s="18"/>
      <c r="H246" s="18"/>
      <c r="I246" s="18"/>
      <c r="J246" s="18"/>
      <c r="K246" s="18"/>
      <c r="L246" s="178">
        <v>1</v>
      </c>
      <c r="M246" s="18"/>
      <c r="N246" s="18"/>
      <c r="O246" s="18"/>
      <c r="P246" s="18"/>
      <c r="Q246" s="178">
        <v>1</v>
      </c>
      <c r="R246" s="18"/>
      <c r="S246" s="18"/>
      <c r="T246" s="18"/>
      <c r="U246" s="18"/>
      <c r="V246" s="18"/>
      <c r="W246" s="178">
        <v>1</v>
      </c>
      <c r="X246" s="18"/>
      <c r="Y246" s="18"/>
      <c r="Z246" s="18"/>
      <c r="AA246" s="18"/>
      <c r="AB246" s="178">
        <v>1</v>
      </c>
      <c r="AC246" s="18"/>
      <c r="AD246" s="18"/>
      <c r="AE246" s="18"/>
      <c r="AF246" s="18"/>
      <c r="AG246" s="94"/>
      <c r="AH246" s="94"/>
      <c r="AI246" s="183">
        <v>1</v>
      </c>
      <c r="AJ246" s="34"/>
      <c r="AK246" s="18"/>
      <c r="AL246" s="178">
        <v>1</v>
      </c>
      <c r="AM246" s="34"/>
      <c r="AN246" s="34"/>
      <c r="AO246" s="34"/>
      <c r="AP246" s="34"/>
      <c r="AQ246" s="7">
        <f t="shared" si="68"/>
        <v>6</v>
      </c>
      <c r="AR246" s="3">
        <f t="shared" si="70"/>
        <v>102</v>
      </c>
      <c r="AS246" s="8">
        <f t="shared" si="69"/>
        <v>5.8823529411764705E-2</v>
      </c>
    </row>
    <row r="247" spans="1:45" ht="28.15" customHeight="1">
      <c r="A247" s="106"/>
      <c r="B247" s="81" t="s">
        <v>80</v>
      </c>
      <c r="C247" s="41" t="s">
        <v>90</v>
      </c>
      <c r="D247" s="40"/>
      <c r="E247" s="18"/>
      <c r="F247" s="18"/>
      <c r="G247" s="18"/>
      <c r="H247" s="18"/>
      <c r="I247" s="18"/>
      <c r="J247" s="18"/>
      <c r="K247" s="18"/>
      <c r="L247" s="178">
        <v>1</v>
      </c>
      <c r="M247" s="18"/>
      <c r="N247" s="18"/>
      <c r="O247" s="18"/>
      <c r="P247" s="18"/>
      <c r="Q247" s="18"/>
      <c r="R247" s="18"/>
      <c r="S247" s="18"/>
      <c r="T247" s="18"/>
      <c r="U247" s="18"/>
      <c r="V247" s="178">
        <v>1</v>
      </c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94"/>
      <c r="AH247" s="94"/>
      <c r="AI247" s="96"/>
      <c r="AJ247" s="34"/>
      <c r="AK247" s="178">
        <v>1</v>
      </c>
      <c r="AL247" s="18"/>
      <c r="AM247" s="34"/>
      <c r="AN247" s="34"/>
      <c r="AO247" s="34"/>
      <c r="AP247" s="34"/>
      <c r="AQ247" s="7">
        <f t="shared" si="68"/>
        <v>3</v>
      </c>
      <c r="AR247" s="3">
        <f>34*1</f>
        <v>34</v>
      </c>
      <c r="AS247" s="8">
        <f t="shared" si="69"/>
        <v>8.8235294117647065E-2</v>
      </c>
    </row>
    <row r="248" spans="1:45">
      <c r="A248" s="106"/>
      <c r="B248" s="81" t="s">
        <v>35</v>
      </c>
      <c r="C248" s="41" t="s">
        <v>90</v>
      </c>
      <c r="D248" s="40"/>
      <c r="E248" s="18"/>
      <c r="F248" s="18"/>
      <c r="G248" s="18"/>
      <c r="H248" s="18"/>
      <c r="I248" s="18" t="s">
        <v>108</v>
      </c>
      <c r="J248" s="18"/>
      <c r="K248" s="18"/>
      <c r="L248" s="18"/>
      <c r="M248" s="18"/>
      <c r="N248" s="18"/>
      <c r="O248" s="18"/>
      <c r="P248" s="18"/>
      <c r="Q248" s="18"/>
      <c r="R248" s="18"/>
      <c r="S248" s="178">
        <v>1</v>
      </c>
      <c r="T248" s="18"/>
      <c r="U248" s="18"/>
      <c r="V248" s="18"/>
      <c r="W248" s="18"/>
      <c r="X248" s="18"/>
      <c r="Y248" s="18"/>
      <c r="Z248" s="18"/>
      <c r="AA248" s="18"/>
      <c r="AB248" s="178">
        <v>1</v>
      </c>
      <c r="AC248" s="18"/>
      <c r="AD248" s="18"/>
      <c r="AE248" s="18"/>
      <c r="AF248" s="18"/>
      <c r="AG248" s="94"/>
      <c r="AH248" s="94"/>
      <c r="AI248" s="96"/>
      <c r="AJ248" s="34"/>
      <c r="AK248" s="178">
        <v>1</v>
      </c>
      <c r="AL248" s="18"/>
      <c r="AM248" s="34"/>
      <c r="AN248" s="34"/>
      <c r="AO248" s="34"/>
      <c r="AP248" s="34"/>
      <c r="AQ248" s="7">
        <f t="shared" si="68"/>
        <v>3</v>
      </c>
      <c r="AR248" s="3">
        <f t="shared" ref="AR248" si="71">34*1</f>
        <v>34</v>
      </c>
      <c r="AS248" s="8">
        <f t="shared" si="69"/>
        <v>8.8235294117647065E-2</v>
      </c>
    </row>
    <row r="249" spans="1:45">
      <c r="A249" s="106"/>
      <c r="B249" s="81" t="s">
        <v>28</v>
      </c>
      <c r="C249" s="41" t="s">
        <v>90</v>
      </c>
      <c r="D249" s="40"/>
      <c r="E249" s="18"/>
      <c r="F249" s="178">
        <v>1</v>
      </c>
      <c r="G249" s="18"/>
      <c r="H249" s="18"/>
      <c r="I249" s="18"/>
      <c r="J249" s="18"/>
      <c r="K249" s="178">
        <v>1</v>
      </c>
      <c r="L249" s="18"/>
      <c r="M249" s="18"/>
      <c r="N249" s="18"/>
      <c r="O249" s="18"/>
      <c r="P249" s="18"/>
      <c r="Q249" s="18"/>
      <c r="R249" s="18"/>
      <c r="S249" s="178">
        <v>1</v>
      </c>
      <c r="T249" s="18"/>
      <c r="U249" s="18"/>
      <c r="V249" s="18"/>
      <c r="W249" s="18"/>
      <c r="X249" s="18"/>
      <c r="Y249" s="18"/>
      <c r="Z249" s="18"/>
      <c r="AA249" s="18"/>
      <c r="AB249" s="178">
        <v>1</v>
      </c>
      <c r="AC249" s="18"/>
      <c r="AD249" s="18"/>
      <c r="AE249" s="18"/>
      <c r="AF249" s="18"/>
      <c r="AG249" s="94"/>
      <c r="AH249" s="94"/>
      <c r="AI249" s="96"/>
      <c r="AJ249" s="183">
        <v>1</v>
      </c>
      <c r="AK249" s="18"/>
      <c r="AL249" s="18"/>
      <c r="AM249" s="34"/>
      <c r="AN249" s="34"/>
      <c r="AO249" s="34"/>
      <c r="AP249" s="34"/>
      <c r="AQ249" s="7">
        <f t="shared" si="68"/>
        <v>5</v>
      </c>
      <c r="AR249" s="3">
        <f>34*2</f>
        <v>68</v>
      </c>
      <c r="AS249" s="8">
        <f t="shared" si="69"/>
        <v>7.3529411764705885E-2</v>
      </c>
    </row>
    <row r="250" spans="1:45">
      <c r="A250" s="106"/>
      <c r="B250" s="81" t="s">
        <v>32</v>
      </c>
      <c r="C250" s="41" t="s">
        <v>90</v>
      </c>
      <c r="D250" s="40"/>
      <c r="E250" s="18"/>
      <c r="F250" s="178">
        <v>1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78">
        <v>1</v>
      </c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94"/>
      <c r="AH250" s="94"/>
      <c r="AI250" s="183">
        <v>1</v>
      </c>
      <c r="AJ250" s="34"/>
      <c r="AK250" s="18"/>
      <c r="AL250" s="18"/>
      <c r="AM250" s="34"/>
      <c r="AN250" s="34"/>
      <c r="AO250" s="34"/>
      <c r="AP250" s="34"/>
      <c r="AQ250" s="7">
        <f t="shared" si="68"/>
        <v>3</v>
      </c>
      <c r="AR250" s="3">
        <f>34*1</f>
        <v>34</v>
      </c>
      <c r="AS250" s="8">
        <f t="shared" si="69"/>
        <v>8.8235294117647065E-2</v>
      </c>
    </row>
    <row r="251" spans="1:45">
      <c r="A251" s="106"/>
      <c r="B251" s="81" t="s">
        <v>30</v>
      </c>
      <c r="C251" s="41" t="s">
        <v>90</v>
      </c>
      <c r="D251" s="40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78">
        <v>1</v>
      </c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94"/>
      <c r="AH251" s="94"/>
      <c r="AI251" s="96"/>
      <c r="AJ251" s="34"/>
      <c r="AK251" s="18"/>
      <c r="AL251" s="18"/>
      <c r="AM251" s="34"/>
      <c r="AN251" s="34"/>
      <c r="AO251" s="34"/>
      <c r="AP251" s="34"/>
      <c r="AQ251" s="7">
        <f t="shared" si="68"/>
        <v>1</v>
      </c>
      <c r="AR251" s="3">
        <f>34*2</f>
        <v>68</v>
      </c>
      <c r="AS251" s="8">
        <f t="shared" si="69"/>
        <v>1.4705882352941176E-2</v>
      </c>
    </row>
    <row r="252" spans="1:45">
      <c r="A252" s="106"/>
      <c r="B252" s="81" t="s">
        <v>34</v>
      </c>
      <c r="C252" s="41" t="s">
        <v>90</v>
      </c>
      <c r="D252" s="40"/>
      <c r="E252" s="18"/>
      <c r="F252" s="18"/>
      <c r="G252" s="18"/>
      <c r="H252" s="18"/>
      <c r="I252" s="18"/>
      <c r="J252" s="18"/>
      <c r="K252" s="18"/>
      <c r="L252" s="18"/>
      <c r="M252" s="18"/>
      <c r="N252" s="178">
        <v>1</v>
      </c>
      <c r="O252" s="18"/>
      <c r="P252" s="18"/>
      <c r="Q252" s="18"/>
      <c r="R252" s="18"/>
      <c r="S252" s="18"/>
      <c r="T252" s="18"/>
      <c r="U252" s="18"/>
      <c r="V252" s="18"/>
      <c r="W252" s="178">
        <v>1</v>
      </c>
      <c r="X252" s="18"/>
      <c r="Y252" s="18"/>
      <c r="Z252" s="18"/>
      <c r="AA252" s="18"/>
      <c r="AB252" s="18"/>
      <c r="AC252" s="18"/>
      <c r="AD252" s="18"/>
      <c r="AE252" s="18"/>
      <c r="AF252" s="18"/>
      <c r="AG252" s="94"/>
      <c r="AH252" s="94"/>
      <c r="AI252" s="96"/>
      <c r="AJ252" s="183">
        <v>1</v>
      </c>
      <c r="AK252" s="18"/>
      <c r="AL252" s="18"/>
      <c r="AM252" s="34"/>
      <c r="AN252" s="34"/>
      <c r="AO252" s="34"/>
      <c r="AP252" s="34"/>
      <c r="AQ252" s="7">
        <f t="shared" si="68"/>
        <v>3</v>
      </c>
      <c r="AR252" s="3">
        <f>34*3</f>
        <v>102</v>
      </c>
      <c r="AS252" s="8">
        <f t="shared" si="69"/>
        <v>2.9411764705882353E-2</v>
      </c>
    </row>
    <row r="253" spans="1:45">
      <c r="A253" s="106"/>
      <c r="B253" s="82" t="s">
        <v>37</v>
      </c>
      <c r="C253" s="41" t="s">
        <v>90</v>
      </c>
      <c r="D253" s="40"/>
      <c r="E253" s="18"/>
      <c r="F253" s="18"/>
      <c r="G253" s="178">
        <v>1</v>
      </c>
      <c r="H253" s="18"/>
      <c r="I253" s="18"/>
      <c r="J253" s="18"/>
      <c r="K253" s="18"/>
      <c r="L253" s="18"/>
      <c r="M253" s="178">
        <v>1</v>
      </c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78">
        <v>1</v>
      </c>
      <c r="Z253" s="18"/>
      <c r="AA253" s="18"/>
      <c r="AB253" s="18"/>
      <c r="AC253" s="18"/>
      <c r="AD253" s="18"/>
      <c r="AE253" s="18"/>
      <c r="AF253" s="18"/>
      <c r="AG253" s="94"/>
      <c r="AH253" s="94"/>
      <c r="AI253" s="183">
        <v>1</v>
      </c>
      <c r="AJ253" s="34"/>
      <c r="AK253" s="178">
        <v>1</v>
      </c>
      <c r="AL253" s="18"/>
      <c r="AM253" s="34"/>
      <c r="AN253" s="34"/>
      <c r="AO253" s="34"/>
      <c r="AP253" s="34"/>
      <c r="AQ253" s="7">
        <f t="shared" si="68"/>
        <v>5</v>
      </c>
      <c r="AR253" s="3">
        <f>34*2</f>
        <v>68</v>
      </c>
      <c r="AS253" s="8">
        <f t="shared" si="69"/>
        <v>7.3529411764705885E-2</v>
      </c>
    </row>
    <row r="254" spans="1:45">
      <c r="A254" s="106"/>
      <c r="B254" s="82" t="s">
        <v>29</v>
      </c>
      <c r="C254" s="41" t="s">
        <v>90</v>
      </c>
      <c r="D254" s="40"/>
      <c r="E254" s="18"/>
      <c r="F254" s="18"/>
      <c r="G254" s="18"/>
      <c r="H254" s="18"/>
      <c r="I254" s="18"/>
      <c r="J254" s="18"/>
      <c r="K254" s="18"/>
      <c r="L254" s="18"/>
      <c r="M254" s="178">
        <v>1</v>
      </c>
      <c r="N254" s="18"/>
      <c r="O254" s="18"/>
      <c r="P254" s="178">
        <v>1</v>
      </c>
      <c r="Q254" s="18"/>
      <c r="R254" s="18"/>
      <c r="S254" s="178">
        <v>1</v>
      </c>
      <c r="T254" s="18"/>
      <c r="U254" s="18"/>
      <c r="V254" s="18"/>
      <c r="W254" s="178">
        <v>1</v>
      </c>
      <c r="X254" s="18"/>
      <c r="Y254" s="18"/>
      <c r="Z254" s="18"/>
      <c r="AA254" s="178">
        <v>1</v>
      </c>
      <c r="AB254" s="18"/>
      <c r="AC254" s="18"/>
      <c r="AD254" s="18"/>
      <c r="AE254" s="18"/>
      <c r="AF254" s="18"/>
      <c r="AG254" s="94"/>
      <c r="AH254" s="178">
        <v>1</v>
      </c>
      <c r="AI254" s="96"/>
      <c r="AJ254" s="34"/>
      <c r="AK254" s="18"/>
      <c r="AL254" s="18"/>
      <c r="AM254" s="34"/>
      <c r="AN254" s="34"/>
      <c r="AO254" s="34"/>
      <c r="AP254" s="34"/>
      <c r="AQ254" s="7">
        <f t="shared" si="68"/>
        <v>6</v>
      </c>
      <c r="AR254" s="3">
        <f t="shared" ref="AR254" si="72">34*2</f>
        <v>68</v>
      </c>
      <c r="AS254" s="8">
        <f t="shared" si="69"/>
        <v>8.8235294117647065E-2</v>
      </c>
    </row>
    <row r="255" spans="1:45">
      <c r="A255" s="106"/>
      <c r="B255" s="82" t="s">
        <v>67</v>
      </c>
      <c r="C255" s="41" t="s">
        <v>90</v>
      </c>
      <c r="D255" s="40"/>
      <c r="E255" s="18"/>
      <c r="F255" s="18"/>
      <c r="G255" s="18"/>
      <c r="H255" s="18"/>
      <c r="I255" s="18"/>
      <c r="J255" s="18"/>
      <c r="K255" s="178">
        <v>1</v>
      </c>
      <c r="L255" s="18"/>
      <c r="M255" s="18"/>
      <c r="N255" s="18"/>
      <c r="O255" s="18"/>
      <c r="P255" s="18"/>
      <c r="Q255" s="18"/>
      <c r="R255" s="18"/>
      <c r="S255" s="18"/>
      <c r="T255" s="178">
        <v>1</v>
      </c>
      <c r="U255" s="18"/>
      <c r="V255" s="18"/>
      <c r="W255" s="18"/>
      <c r="X255" s="18"/>
      <c r="Y255" s="18"/>
      <c r="Z255" s="18"/>
      <c r="AA255" s="18"/>
      <c r="AB255" s="18" t="s">
        <v>108</v>
      </c>
      <c r="AC255" s="18"/>
      <c r="AD255" s="18"/>
      <c r="AE255" s="18"/>
      <c r="AF255" s="18"/>
      <c r="AG255" s="18"/>
      <c r="AH255" s="18"/>
      <c r="AI255" s="34"/>
      <c r="AJ255" s="34"/>
      <c r="AK255" s="178">
        <v>1</v>
      </c>
      <c r="AL255" s="18"/>
      <c r="AM255" s="34"/>
      <c r="AN255" s="34"/>
      <c r="AO255" s="34"/>
      <c r="AP255" s="34"/>
      <c r="AQ255" s="7">
        <f t="shared" si="68"/>
        <v>3</v>
      </c>
      <c r="AR255" s="3">
        <f>34*1</f>
        <v>34</v>
      </c>
      <c r="AS255" s="8">
        <f t="shared" si="69"/>
        <v>8.8235294117647065E-2</v>
      </c>
    </row>
    <row r="256" spans="1:45" ht="40.15" customHeight="1">
      <c r="A256" s="106"/>
      <c r="B256" s="82" t="s">
        <v>87</v>
      </c>
      <c r="C256" s="41" t="s">
        <v>90</v>
      </c>
      <c r="D256" s="40"/>
      <c r="E256" s="18"/>
      <c r="F256" s="18"/>
      <c r="G256" s="18"/>
      <c r="H256" s="18"/>
      <c r="I256" s="18"/>
      <c r="J256" s="18"/>
      <c r="K256" s="18"/>
      <c r="L256" s="178">
        <v>1</v>
      </c>
      <c r="M256" s="18"/>
      <c r="N256" s="18"/>
      <c r="O256" s="18"/>
      <c r="P256" s="18"/>
      <c r="Q256" s="18"/>
      <c r="R256" s="18"/>
      <c r="S256" s="18"/>
      <c r="T256" s="178">
        <v>1</v>
      </c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34"/>
      <c r="AJ256" s="34"/>
      <c r="AK256" s="18"/>
      <c r="AL256" s="178">
        <v>1</v>
      </c>
      <c r="AM256" s="34"/>
      <c r="AN256" s="34"/>
      <c r="AO256" s="34"/>
      <c r="AP256" s="34"/>
      <c r="AQ256" s="7">
        <f t="shared" si="68"/>
        <v>3</v>
      </c>
      <c r="AR256" s="3">
        <f t="shared" ref="AR256" si="73">34*1</f>
        <v>34</v>
      </c>
      <c r="AS256" s="8">
        <f t="shared" si="69"/>
        <v>8.8235294117647065E-2</v>
      </c>
    </row>
    <row r="257" spans="1:45" ht="28.15" customHeight="1">
      <c r="A257" s="106"/>
      <c r="B257" s="82" t="s">
        <v>58</v>
      </c>
      <c r="C257" s="41" t="s">
        <v>90</v>
      </c>
      <c r="D257" s="42"/>
      <c r="E257" s="18"/>
      <c r="F257" s="18"/>
      <c r="G257" s="18"/>
      <c r="H257" s="178">
        <v>1</v>
      </c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33"/>
      <c r="U257" s="18"/>
      <c r="V257" s="18"/>
      <c r="W257" s="18"/>
      <c r="X257" s="18"/>
      <c r="Y257" s="18"/>
      <c r="Z257" s="18"/>
      <c r="AA257" s="18"/>
      <c r="AB257" s="18"/>
      <c r="AC257" s="18"/>
      <c r="AD257" s="33"/>
      <c r="AE257" s="18"/>
      <c r="AF257" s="18"/>
      <c r="AG257" s="18"/>
      <c r="AH257" s="178">
        <v>1</v>
      </c>
      <c r="AI257" s="34"/>
      <c r="AJ257" s="34"/>
      <c r="AK257" s="18"/>
      <c r="AL257" s="18"/>
      <c r="AM257" s="34"/>
      <c r="AN257" s="34"/>
      <c r="AO257" s="34"/>
      <c r="AP257" s="34"/>
      <c r="AQ257" s="7">
        <f t="shared" si="68"/>
        <v>2</v>
      </c>
      <c r="AR257" s="3">
        <f>34*2</f>
        <v>68</v>
      </c>
      <c r="AS257" s="8">
        <f t="shared" si="69"/>
        <v>2.9411764705882353E-2</v>
      </c>
    </row>
    <row r="258" spans="1:45" ht="27" customHeight="1">
      <c r="A258" s="57"/>
      <c r="B258" s="58"/>
      <c r="C258" s="58"/>
      <c r="D258" s="58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7"/>
      <c r="AN258" s="57"/>
      <c r="AO258" s="57"/>
      <c r="AP258" s="57"/>
      <c r="AQ258" s="57"/>
      <c r="AR258" s="57"/>
      <c r="AS258" s="57"/>
    </row>
    <row r="259" spans="1:45" ht="111.75" customHeight="1">
      <c r="A259" s="107" t="s">
        <v>41</v>
      </c>
      <c r="B259" s="108"/>
      <c r="C259" s="108"/>
      <c r="D259" s="109"/>
      <c r="E259" s="144" t="s">
        <v>40</v>
      </c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  <c r="AA259" s="144"/>
      <c r="AB259" s="144"/>
      <c r="AC259" s="144"/>
      <c r="AD259" s="144"/>
      <c r="AE259" s="144"/>
      <c r="AF259" s="144"/>
      <c r="AG259" s="144"/>
      <c r="AH259" s="144"/>
      <c r="AI259" s="144"/>
      <c r="AJ259" s="144"/>
      <c r="AK259" s="144"/>
      <c r="AL259" s="144"/>
      <c r="AM259" s="144"/>
      <c r="AN259" s="144"/>
      <c r="AO259" s="144"/>
      <c r="AP259" s="144"/>
      <c r="AQ259" s="125" t="s">
        <v>20</v>
      </c>
      <c r="AR259" s="146" t="s">
        <v>22</v>
      </c>
      <c r="AS259" s="149" t="s">
        <v>21</v>
      </c>
    </row>
    <row r="260" spans="1:45" ht="12.75" customHeight="1">
      <c r="A260" s="98" t="s">
        <v>0</v>
      </c>
      <c r="B260" s="99"/>
      <c r="C260" s="100"/>
      <c r="D260" s="14" t="s">
        <v>18</v>
      </c>
      <c r="E260" s="97" t="s">
        <v>1</v>
      </c>
      <c r="F260" s="97"/>
      <c r="G260" s="97"/>
      <c r="H260" s="97"/>
      <c r="I260" s="97" t="s">
        <v>2</v>
      </c>
      <c r="J260" s="97"/>
      <c r="K260" s="97"/>
      <c r="L260" s="97"/>
      <c r="M260" s="97" t="s">
        <v>3</v>
      </c>
      <c r="N260" s="97"/>
      <c r="O260" s="97"/>
      <c r="P260" s="97"/>
      <c r="Q260" s="97" t="s">
        <v>4</v>
      </c>
      <c r="R260" s="97"/>
      <c r="S260" s="97"/>
      <c r="T260" s="97"/>
      <c r="U260" s="97" t="s">
        <v>5</v>
      </c>
      <c r="V260" s="97"/>
      <c r="W260" s="97"/>
      <c r="X260" s="97" t="s">
        <v>6</v>
      </c>
      <c r="Y260" s="97"/>
      <c r="Z260" s="97"/>
      <c r="AA260" s="97"/>
      <c r="AB260" s="97" t="s">
        <v>7</v>
      </c>
      <c r="AC260" s="97"/>
      <c r="AD260" s="97"/>
      <c r="AE260" s="97" t="s">
        <v>8</v>
      </c>
      <c r="AF260" s="97"/>
      <c r="AG260" s="97"/>
      <c r="AH260" s="97"/>
      <c r="AI260" s="97"/>
      <c r="AJ260" s="97" t="s">
        <v>9</v>
      </c>
      <c r="AK260" s="97"/>
      <c r="AL260" s="97"/>
      <c r="AM260" s="97" t="s">
        <v>10</v>
      </c>
      <c r="AN260" s="97"/>
      <c r="AO260" s="97"/>
      <c r="AP260" s="97"/>
      <c r="AQ260" s="125"/>
      <c r="AR260" s="146"/>
      <c r="AS260" s="149"/>
    </row>
    <row r="261" spans="1:45">
      <c r="A261" s="101"/>
      <c r="B261" s="102"/>
      <c r="C261" s="103"/>
      <c r="D261" s="14" t="s">
        <v>19</v>
      </c>
      <c r="E261" s="5">
        <v>1</v>
      </c>
      <c r="F261" s="5">
        <v>2</v>
      </c>
      <c r="G261" s="5">
        <v>3</v>
      </c>
      <c r="H261" s="5">
        <v>4</v>
      </c>
      <c r="I261" s="5">
        <v>5</v>
      </c>
      <c r="J261" s="5">
        <v>6</v>
      </c>
      <c r="K261" s="5">
        <v>7</v>
      </c>
      <c r="L261" s="5">
        <v>8</v>
      </c>
      <c r="M261" s="5">
        <v>9</v>
      </c>
      <c r="N261" s="5">
        <v>10</v>
      </c>
      <c r="O261" s="5">
        <v>11</v>
      </c>
      <c r="P261" s="5">
        <v>12</v>
      </c>
      <c r="Q261" s="5">
        <v>13</v>
      </c>
      <c r="R261" s="5">
        <v>14</v>
      </c>
      <c r="S261" s="5">
        <v>15</v>
      </c>
      <c r="T261" s="5">
        <v>16</v>
      </c>
      <c r="U261" s="5">
        <v>17</v>
      </c>
      <c r="V261" s="5">
        <v>18</v>
      </c>
      <c r="W261" s="5">
        <v>19</v>
      </c>
      <c r="X261" s="5">
        <v>20</v>
      </c>
      <c r="Y261" s="5">
        <v>21</v>
      </c>
      <c r="Z261" s="5">
        <v>22</v>
      </c>
      <c r="AA261" s="5">
        <v>23</v>
      </c>
      <c r="AB261" s="5">
        <v>24</v>
      </c>
      <c r="AC261" s="5">
        <v>25</v>
      </c>
      <c r="AD261" s="5">
        <v>26</v>
      </c>
      <c r="AE261" s="5">
        <v>27</v>
      </c>
      <c r="AF261" s="5">
        <v>28</v>
      </c>
      <c r="AG261" s="5">
        <v>29</v>
      </c>
      <c r="AH261" s="5">
        <v>30</v>
      </c>
      <c r="AI261" s="5">
        <v>31</v>
      </c>
      <c r="AJ261" s="5">
        <v>32</v>
      </c>
      <c r="AK261" s="5">
        <v>33</v>
      </c>
      <c r="AL261" s="5">
        <v>34</v>
      </c>
      <c r="AM261" s="5">
        <v>35</v>
      </c>
      <c r="AN261" s="5">
        <v>36</v>
      </c>
      <c r="AO261" s="5">
        <v>37</v>
      </c>
      <c r="AP261" s="5">
        <v>38</v>
      </c>
      <c r="AQ261" s="125"/>
      <c r="AR261" s="146"/>
      <c r="AS261" s="149"/>
    </row>
    <row r="262" spans="1:45">
      <c r="A262" s="106" t="s">
        <v>25</v>
      </c>
      <c r="B262" s="81" t="s">
        <v>13</v>
      </c>
      <c r="C262" s="43" t="s">
        <v>91</v>
      </c>
      <c r="D262" s="42"/>
      <c r="E262" s="4"/>
      <c r="F262" s="18"/>
      <c r="G262" s="178">
        <v>1</v>
      </c>
      <c r="H262" s="18"/>
      <c r="I262" s="18"/>
      <c r="J262" s="18"/>
      <c r="K262" s="18"/>
      <c r="L262" s="18"/>
      <c r="M262" s="18"/>
      <c r="N262" s="18"/>
      <c r="O262" s="18"/>
      <c r="P262" s="178">
        <v>1</v>
      </c>
      <c r="Q262" s="18"/>
      <c r="R262" s="18"/>
      <c r="S262" s="18"/>
      <c r="T262" s="18"/>
      <c r="U262" s="178">
        <v>1</v>
      </c>
      <c r="V262" s="18"/>
      <c r="W262" s="18"/>
      <c r="X262" s="18"/>
      <c r="Y262" s="18"/>
      <c r="Z262" s="18"/>
      <c r="AA262" s="18"/>
      <c r="AB262" s="18"/>
      <c r="AC262" s="178">
        <v>1</v>
      </c>
      <c r="AD262" s="18"/>
      <c r="AE262" s="18"/>
      <c r="AF262" s="18"/>
      <c r="AG262" s="18"/>
      <c r="AH262" s="18"/>
      <c r="AI262" s="88">
        <v>1</v>
      </c>
      <c r="AJ262" s="178">
        <v>1</v>
      </c>
      <c r="AK262" s="18"/>
      <c r="AL262" s="18"/>
      <c r="AM262" s="34"/>
      <c r="AN262" s="34"/>
      <c r="AO262" s="34"/>
      <c r="AP262" s="34"/>
      <c r="AQ262" s="7">
        <f t="shared" ref="AQ262:AQ277" si="74">SUM(E262:AP262)</f>
        <v>6</v>
      </c>
      <c r="AR262" s="71">
        <f>34*2</f>
        <v>68</v>
      </c>
      <c r="AS262" s="8">
        <f t="shared" ref="AS262:AS277" si="75">AQ262/AR262</f>
        <v>8.8235294117647065E-2</v>
      </c>
    </row>
    <row r="263" spans="1:45">
      <c r="A263" s="106"/>
      <c r="B263" s="81" t="s">
        <v>27</v>
      </c>
      <c r="C263" s="43" t="s">
        <v>91</v>
      </c>
      <c r="D263" s="42"/>
      <c r="E263" s="4"/>
      <c r="F263" s="178">
        <v>1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78">
        <v>1</v>
      </c>
      <c r="S263" s="18"/>
      <c r="T263" s="18"/>
      <c r="U263" s="18"/>
      <c r="V263" s="18"/>
      <c r="W263" s="18"/>
      <c r="X263" s="18"/>
      <c r="Y263" s="18"/>
      <c r="Z263" s="18"/>
      <c r="AA263" s="178">
        <v>1</v>
      </c>
      <c r="AB263" s="18"/>
      <c r="AC263" s="18"/>
      <c r="AD263" s="18"/>
      <c r="AE263" s="18"/>
      <c r="AF263" s="178">
        <v>1</v>
      </c>
      <c r="AG263" s="18"/>
      <c r="AH263" s="18"/>
      <c r="AI263" s="88">
        <v>1</v>
      </c>
      <c r="AJ263" s="18"/>
      <c r="AK263" s="178">
        <v>1</v>
      </c>
      <c r="AL263" s="18"/>
      <c r="AM263" s="34"/>
      <c r="AN263" s="34"/>
      <c r="AO263" s="34"/>
      <c r="AP263" s="34"/>
      <c r="AQ263" s="7">
        <f t="shared" si="74"/>
        <v>6</v>
      </c>
      <c r="AR263" s="71">
        <f>34*3</f>
        <v>102</v>
      </c>
      <c r="AS263" s="8">
        <f t="shared" si="75"/>
        <v>5.8823529411764705E-2</v>
      </c>
    </row>
    <row r="264" spans="1:45">
      <c r="A264" s="106"/>
      <c r="B264" s="81" t="s">
        <v>105</v>
      </c>
      <c r="C264" s="43" t="s">
        <v>91</v>
      </c>
      <c r="D264" s="40"/>
      <c r="E264" s="4"/>
      <c r="F264" s="18"/>
      <c r="G264" s="18"/>
      <c r="H264" s="18"/>
      <c r="I264" s="18"/>
      <c r="J264" s="18"/>
      <c r="K264" s="18"/>
      <c r="L264" s="178">
        <v>1</v>
      </c>
      <c r="M264" s="18"/>
      <c r="N264" s="18"/>
      <c r="O264" s="18"/>
      <c r="P264" s="18"/>
      <c r="Q264" s="178">
        <v>1</v>
      </c>
      <c r="R264" s="18"/>
      <c r="S264" s="18"/>
      <c r="T264" s="18"/>
      <c r="U264" s="178">
        <v>1</v>
      </c>
      <c r="V264" s="18"/>
      <c r="W264" s="18"/>
      <c r="X264" s="18"/>
      <c r="Y264" s="178">
        <v>1</v>
      </c>
      <c r="Z264" s="18"/>
      <c r="AA264" s="18"/>
      <c r="AB264" s="18"/>
      <c r="AC264" s="18"/>
      <c r="AD264" s="18"/>
      <c r="AE264" s="178">
        <v>1</v>
      </c>
      <c r="AF264" s="18"/>
      <c r="AG264" s="18"/>
      <c r="AH264" s="18"/>
      <c r="AI264" s="88">
        <v>1</v>
      </c>
      <c r="AJ264" s="18"/>
      <c r="AK264" s="178">
        <v>1</v>
      </c>
      <c r="AL264" s="18"/>
      <c r="AM264" s="34"/>
      <c r="AN264" s="34"/>
      <c r="AO264" s="34"/>
      <c r="AP264" s="34"/>
      <c r="AQ264" s="7">
        <f t="shared" si="74"/>
        <v>7</v>
      </c>
      <c r="AR264" s="71">
        <f t="shared" ref="AR264" si="76">34*3</f>
        <v>102</v>
      </c>
      <c r="AS264" s="8">
        <f t="shared" si="75"/>
        <v>6.8627450980392163E-2</v>
      </c>
    </row>
    <row r="265" spans="1:45" ht="52.15" customHeight="1">
      <c r="A265" s="106"/>
      <c r="B265" s="81" t="s">
        <v>92</v>
      </c>
      <c r="C265" s="43" t="s">
        <v>91</v>
      </c>
      <c r="D265" s="42"/>
      <c r="E265" s="4"/>
      <c r="F265" s="178">
        <v>1</v>
      </c>
      <c r="G265" s="18"/>
      <c r="H265" s="35"/>
      <c r="I265" s="33"/>
      <c r="J265" s="18"/>
      <c r="K265" s="178">
        <v>1</v>
      </c>
      <c r="L265" s="18"/>
      <c r="M265" s="18"/>
      <c r="N265" s="18"/>
      <c r="O265" s="18"/>
      <c r="P265" s="178">
        <v>1</v>
      </c>
      <c r="Q265" s="18"/>
      <c r="R265" s="18"/>
      <c r="S265" s="18" t="s">
        <v>108</v>
      </c>
      <c r="T265" s="18"/>
      <c r="U265" s="18"/>
      <c r="V265" s="18"/>
      <c r="W265" s="178">
        <v>1</v>
      </c>
      <c r="X265" s="18"/>
      <c r="Y265" s="18"/>
      <c r="Z265" s="18" t="s">
        <v>108</v>
      </c>
      <c r="AA265" s="18"/>
      <c r="AB265" s="18"/>
      <c r="AC265" s="18" t="s">
        <v>108</v>
      </c>
      <c r="AD265" s="18"/>
      <c r="AE265" s="18"/>
      <c r="AF265" s="94"/>
      <c r="AG265" s="18"/>
      <c r="AH265" s="94"/>
      <c r="AI265" s="88">
        <v>1</v>
      </c>
      <c r="AJ265" s="18"/>
      <c r="AK265" s="178">
        <v>1</v>
      </c>
      <c r="AL265" s="18"/>
      <c r="AM265" s="34"/>
      <c r="AN265" s="34"/>
      <c r="AO265" s="34"/>
      <c r="AP265" s="34"/>
      <c r="AQ265" s="7">
        <f t="shared" si="74"/>
        <v>6</v>
      </c>
      <c r="AR265" s="71">
        <f>34*2</f>
        <v>68</v>
      </c>
      <c r="AS265" s="8">
        <f t="shared" si="75"/>
        <v>8.8235294117647065E-2</v>
      </c>
    </row>
    <row r="266" spans="1:45">
      <c r="A266" s="106"/>
      <c r="B266" s="81" t="s">
        <v>79</v>
      </c>
      <c r="C266" s="43" t="s">
        <v>91</v>
      </c>
      <c r="D266" s="42"/>
      <c r="E266" s="4"/>
      <c r="F266" s="178">
        <v>1</v>
      </c>
      <c r="G266" s="18"/>
      <c r="H266" s="18"/>
      <c r="I266" s="18"/>
      <c r="J266" s="178">
        <v>1</v>
      </c>
      <c r="K266" s="18"/>
      <c r="L266" s="18"/>
      <c r="M266" s="18"/>
      <c r="N266" s="18"/>
      <c r="O266" s="18"/>
      <c r="P266" s="18"/>
      <c r="Q266" s="18"/>
      <c r="R266" s="178">
        <v>1</v>
      </c>
      <c r="S266" s="18"/>
      <c r="T266" s="18"/>
      <c r="U266" s="18"/>
      <c r="V266" s="18"/>
      <c r="W266" s="18"/>
      <c r="X266" s="18"/>
      <c r="Y266" s="178">
        <v>1</v>
      </c>
      <c r="Z266" s="18"/>
      <c r="AA266" s="18"/>
      <c r="AB266" s="18"/>
      <c r="AC266" s="18"/>
      <c r="AD266" s="18"/>
      <c r="AE266" s="18"/>
      <c r="AF266" s="94"/>
      <c r="AG266" s="18"/>
      <c r="AH266" s="94"/>
      <c r="AI266" s="89">
        <v>1</v>
      </c>
      <c r="AJ266" s="34"/>
      <c r="AK266" s="178">
        <v>1</v>
      </c>
      <c r="AL266" s="18"/>
      <c r="AM266" s="34"/>
      <c r="AN266" s="34"/>
      <c r="AO266" s="34"/>
      <c r="AP266" s="34"/>
      <c r="AQ266" s="7">
        <f t="shared" si="74"/>
        <v>6</v>
      </c>
      <c r="AR266" s="71">
        <f t="shared" ref="AR266:AR267" si="77">34*2</f>
        <v>68</v>
      </c>
      <c r="AS266" s="8">
        <f t="shared" si="75"/>
        <v>8.8235294117647065E-2</v>
      </c>
    </row>
    <row r="267" spans="1:45" ht="26.45" customHeight="1">
      <c r="A267" s="106"/>
      <c r="B267" s="81" t="s">
        <v>80</v>
      </c>
      <c r="C267" s="43" t="s">
        <v>91</v>
      </c>
      <c r="D267" s="40"/>
      <c r="E267" s="4"/>
      <c r="F267" s="18"/>
      <c r="G267" s="18"/>
      <c r="H267" s="18"/>
      <c r="I267" s="18"/>
      <c r="J267" s="18"/>
      <c r="K267" s="18"/>
      <c r="L267" s="178">
        <v>1</v>
      </c>
      <c r="M267" s="18"/>
      <c r="N267" s="18"/>
      <c r="O267" s="18"/>
      <c r="P267" s="18"/>
      <c r="Q267" s="18"/>
      <c r="R267" s="18"/>
      <c r="S267" s="18"/>
      <c r="T267" s="178">
        <v>1</v>
      </c>
      <c r="U267" s="18"/>
      <c r="V267" s="18"/>
      <c r="W267" s="18"/>
      <c r="X267" s="18"/>
      <c r="Y267" s="18"/>
      <c r="Z267" s="18"/>
      <c r="AA267" s="18"/>
      <c r="AB267" s="18"/>
      <c r="AC267" s="18"/>
      <c r="AD267" s="178">
        <v>1</v>
      </c>
      <c r="AE267" s="18"/>
      <c r="AF267" s="18"/>
      <c r="AG267" s="18"/>
      <c r="AH267" s="18"/>
      <c r="AI267" s="34"/>
      <c r="AJ267" s="34"/>
      <c r="AK267" s="18"/>
      <c r="AL267" s="18"/>
      <c r="AM267" s="34"/>
      <c r="AN267" s="34"/>
      <c r="AO267" s="34"/>
      <c r="AP267" s="34"/>
      <c r="AQ267" s="7">
        <f t="shared" si="74"/>
        <v>3</v>
      </c>
      <c r="AR267" s="71">
        <f t="shared" si="77"/>
        <v>68</v>
      </c>
      <c r="AS267" s="8">
        <f t="shared" si="75"/>
        <v>4.4117647058823532E-2</v>
      </c>
    </row>
    <row r="268" spans="1:45">
      <c r="A268" s="106"/>
      <c r="B268" s="81" t="s">
        <v>35</v>
      </c>
      <c r="C268" s="43" t="s">
        <v>91</v>
      </c>
      <c r="D268" s="42"/>
      <c r="E268" s="4"/>
      <c r="F268" s="18"/>
      <c r="G268" s="18"/>
      <c r="H268" s="18"/>
      <c r="I268" s="18"/>
      <c r="J268" s="18"/>
      <c r="K268" s="178">
        <v>1</v>
      </c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78">
        <v>1</v>
      </c>
      <c r="AC268" s="18"/>
      <c r="AD268" s="18"/>
      <c r="AE268" s="18"/>
      <c r="AF268" s="18"/>
      <c r="AG268" s="18"/>
      <c r="AH268" s="178">
        <v>1</v>
      </c>
      <c r="AI268" s="34"/>
      <c r="AJ268" s="34"/>
      <c r="AK268" s="18"/>
      <c r="AL268" s="18"/>
      <c r="AM268" s="34"/>
      <c r="AN268" s="34"/>
      <c r="AO268" s="34"/>
      <c r="AP268" s="34"/>
      <c r="AQ268" s="7">
        <f t="shared" si="74"/>
        <v>3</v>
      </c>
      <c r="AR268" s="71">
        <f>34*1</f>
        <v>34</v>
      </c>
      <c r="AS268" s="8">
        <f t="shared" si="75"/>
        <v>8.8235294117647065E-2</v>
      </c>
    </row>
    <row r="269" spans="1:45">
      <c r="A269" s="106"/>
      <c r="B269" s="81" t="s">
        <v>34</v>
      </c>
      <c r="C269" s="43" t="s">
        <v>91</v>
      </c>
      <c r="D269" s="42"/>
      <c r="E269" s="4"/>
      <c r="F269" s="18"/>
      <c r="G269" s="18"/>
      <c r="H269" s="18"/>
      <c r="I269" s="18"/>
      <c r="J269" s="18"/>
      <c r="K269" s="18"/>
      <c r="L269" s="18"/>
      <c r="M269" s="18"/>
      <c r="N269" s="178">
        <v>1</v>
      </c>
      <c r="O269" s="18"/>
      <c r="P269" s="18"/>
      <c r="Q269" s="18"/>
      <c r="R269" s="18"/>
      <c r="S269" s="18"/>
      <c r="T269" s="18"/>
      <c r="U269" s="18"/>
      <c r="V269" s="18"/>
      <c r="W269" s="18"/>
      <c r="X269" s="178">
        <v>1</v>
      </c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89">
        <v>1</v>
      </c>
      <c r="AJ269" s="183">
        <v>1</v>
      </c>
      <c r="AK269" s="18"/>
      <c r="AL269" s="178">
        <v>1</v>
      </c>
      <c r="AM269" s="34"/>
      <c r="AN269" s="34"/>
      <c r="AO269" s="34"/>
      <c r="AP269" s="34"/>
      <c r="AQ269" s="7">
        <f t="shared" si="74"/>
        <v>5</v>
      </c>
      <c r="AR269" s="71">
        <f>34*2</f>
        <v>68</v>
      </c>
      <c r="AS269" s="8">
        <f t="shared" si="75"/>
        <v>7.3529411764705885E-2</v>
      </c>
    </row>
    <row r="270" spans="1:45">
      <c r="A270" s="106"/>
      <c r="B270" s="82" t="s">
        <v>37</v>
      </c>
      <c r="C270" s="43" t="s">
        <v>91</v>
      </c>
      <c r="D270" s="42"/>
      <c r="E270" s="4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78">
        <v>1</v>
      </c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78">
        <v>1</v>
      </c>
      <c r="AH270" s="18"/>
      <c r="AI270" s="34"/>
      <c r="AJ270" s="89">
        <v>1</v>
      </c>
      <c r="AK270" s="18"/>
      <c r="AL270" s="18"/>
      <c r="AM270" s="34"/>
      <c r="AN270" s="34"/>
      <c r="AO270" s="34"/>
      <c r="AP270" s="34"/>
      <c r="AQ270" s="7">
        <f t="shared" si="74"/>
        <v>3</v>
      </c>
      <c r="AR270" s="71">
        <f>34*1</f>
        <v>34</v>
      </c>
      <c r="AS270" s="8">
        <f t="shared" si="75"/>
        <v>8.8235294117647065E-2</v>
      </c>
    </row>
    <row r="271" spans="1:45">
      <c r="A271" s="106"/>
      <c r="B271" s="82" t="s">
        <v>29</v>
      </c>
      <c r="C271" s="43" t="s">
        <v>91</v>
      </c>
      <c r="D271" s="42"/>
      <c r="E271" s="4"/>
      <c r="F271" s="18"/>
      <c r="G271" s="18"/>
      <c r="H271" s="18"/>
      <c r="I271" s="18"/>
      <c r="J271" s="18"/>
      <c r="K271" s="18"/>
      <c r="L271" s="178">
        <v>1</v>
      </c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78">
        <v>1</v>
      </c>
      <c r="AA271" s="18"/>
      <c r="AB271" s="18"/>
      <c r="AC271" s="18"/>
      <c r="AD271" s="18"/>
      <c r="AE271" s="18"/>
      <c r="AF271" s="18"/>
      <c r="AG271" s="18"/>
      <c r="AH271" s="18"/>
      <c r="AI271" s="89">
        <v>1</v>
      </c>
      <c r="AJ271" s="34"/>
      <c r="AK271" s="18"/>
      <c r="AL271" s="18"/>
      <c r="AM271" s="34"/>
      <c r="AN271" s="34"/>
      <c r="AO271" s="34"/>
      <c r="AP271" s="34"/>
      <c r="AQ271" s="7">
        <f t="shared" si="74"/>
        <v>3</v>
      </c>
      <c r="AR271" s="71">
        <f t="shared" ref="AR271" si="78">34*1</f>
        <v>34</v>
      </c>
      <c r="AS271" s="8">
        <f t="shared" si="75"/>
        <v>8.8235294117647065E-2</v>
      </c>
    </row>
    <row r="272" spans="1:45">
      <c r="A272" s="106"/>
      <c r="B272" s="81" t="s">
        <v>28</v>
      </c>
      <c r="C272" s="43" t="s">
        <v>91</v>
      </c>
      <c r="D272" s="42"/>
      <c r="E272" s="4"/>
      <c r="F272" s="18"/>
      <c r="G272" s="18"/>
      <c r="H272" s="178">
        <v>1</v>
      </c>
      <c r="I272" s="18"/>
      <c r="J272" s="18"/>
      <c r="K272" s="18"/>
      <c r="L272" s="178">
        <v>1</v>
      </c>
      <c r="M272" s="18"/>
      <c r="N272" s="18"/>
      <c r="O272" s="18"/>
      <c r="P272" s="178">
        <v>1</v>
      </c>
      <c r="Q272" s="18"/>
      <c r="R272" s="18"/>
      <c r="S272" s="18"/>
      <c r="T272" s="178">
        <v>1</v>
      </c>
      <c r="U272" s="18"/>
      <c r="V272" s="18"/>
      <c r="W272" s="18"/>
      <c r="X272" s="178">
        <v>1</v>
      </c>
      <c r="Y272" s="18"/>
      <c r="Z272" s="18"/>
      <c r="AA272" s="18"/>
      <c r="AB272" s="178">
        <v>1</v>
      </c>
      <c r="AC272" s="18"/>
      <c r="AD272" s="18"/>
      <c r="AE272" s="18"/>
      <c r="AF272" s="178">
        <v>1</v>
      </c>
      <c r="AG272" s="18"/>
      <c r="AH272" s="18"/>
      <c r="AI272" s="34"/>
      <c r="AJ272" s="89">
        <v>1</v>
      </c>
      <c r="AK272" s="178">
        <v>1</v>
      </c>
      <c r="AL272" s="18"/>
      <c r="AM272" s="34"/>
      <c r="AN272" s="34"/>
      <c r="AO272" s="34"/>
      <c r="AP272" s="34"/>
      <c r="AQ272" s="7">
        <f t="shared" si="74"/>
        <v>9</v>
      </c>
      <c r="AR272" s="71">
        <v>136</v>
      </c>
      <c r="AS272" s="8">
        <f t="shared" si="75"/>
        <v>6.6176470588235295E-2</v>
      </c>
    </row>
    <row r="273" spans="1:87">
      <c r="A273" s="106"/>
      <c r="B273" s="81" t="s">
        <v>32</v>
      </c>
      <c r="C273" s="43" t="s">
        <v>91</v>
      </c>
      <c r="D273" s="42"/>
      <c r="E273" s="4"/>
      <c r="F273" s="18"/>
      <c r="G273" s="18"/>
      <c r="H273" s="178">
        <v>1</v>
      </c>
      <c r="I273" s="18"/>
      <c r="J273" s="18"/>
      <c r="K273" s="18"/>
      <c r="L273" s="178">
        <v>1</v>
      </c>
      <c r="M273" s="18"/>
      <c r="N273" s="18"/>
      <c r="O273" s="18"/>
      <c r="P273" s="178">
        <v>1</v>
      </c>
      <c r="Q273" s="18"/>
      <c r="R273" s="18"/>
      <c r="S273" s="18"/>
      <c r="T273" s="178">
        <v>1</v>
      </c>
      <c r="U273" s="18"/>
      <c r="V273" s="18"/>
      <c r="W273" s="18"/>
      <c r="X273" s="178">
        <v>1</v>
      </c>
      <c r="Y273" s="18"/>
      <c r="Z273" s="18"/>
      <c r="AA273" s="18"/>
      <c r="AB273" s="178">
        <v>1</v>
      </c>
      <c r="AC273" s="18"/>
      <c r="AD273" s="18"/>
      <c r="AE273" s="18"/>
      <c r="AF273" s="178">
        <v>1</v>
      </c>
      <c r="AG273" s="18"/>
      <c r="AH273" s="18"/>
      <c r="AI273" s="34"/>
      <c r="AJ273" s="89">
        <v>1</v>
      </c>
      <c r="AK273" s="178">
        <v>1</v>
      </c>
      <c r="AL273" s="18"/>
      <c r="AM273" s="34"/>
      <c r="AN273" s="34"/>
      <c r="AO273" s="34"/>
      <c r="AP273" s="34"/>
      <c r="AQ273" s="7">
        <f t="shared" si="74"/>
        <v>9</v>
      </c>
      <c r="AR273" s="71">
        <f>34*4</f>
        <v>136</v>
      </c>
      <c r="AS273" s="8">
        <f t="shared" si="75"/>
        <v>6.6176470588235295E-2</v>
      </c>
    </row>
    <row r="274" spans="1:87">
      <c r="A274" s="106"/>
      <c r="B274" s="81" t="s">
        <v>30</v>
      </c>
      <c r="C274" s="43" t="s">
        <v>91</v>
      </c>
      <c r="D274" s="42"/>
      <c r="E274" s="4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78">
        <v>1</v>
      </c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89">
        <v>1</v>
      </c>
      <c r="AJ274" s="34"/>
      <c r="AK274" s="18"/>
      <c r="AL274" s="18"/>
      <c r="AM274" s="34"/>
      <c r="AN274" s="34"/>
      <c r="AO274" s="34"/>
      <c r="AP274" s="34"/>
      <c r="AQ274" s="7">
        <f t="shared" si="74"/>
        <v>2</v>
      </c>
      <c r="AR274" s="71">
        <f>34*1</f>
        <v>34</v>
      </c>
      <c r="AS274" s="8">
        <f t="shared" si="75"/>
        <v>5.8823529411764705E-2</v>
      </c>
    </row>
    <row r="275" spans="1:87" ht="39" customHeight="1">
      <c r="A275" s="106"/>
      <c r="B275" s="82" t="s">
        <v>87</v>
      </c>
      <c r="C275" s="43" t="s">
        <v>91</v>
      </c>
      <c r="D275" s="42"/>
      <c r="E275" s="4"/>
      <c r="F275" s="18"/>
      <c r="G275" s="18"/>
      <c r="H275" s="18"/>
      <c r="I275" s="18"/>
      <c r="J275" s="18"/>
      <c r="K275" s="178">
        <v>1</v>
      </c>
      <c r="L275" s="18"/>
      <c r="M275" s="18"/>
      <c r="N275" s="18"/>
      <c r="O275" s="18"/>
      <c r="P275" s="18"/>
      <c r="Q275" s="18"/>
      <c r="R275" s="18"/>
      <c r="S275" s="178">
        <v>1</v>
      </c>
      <c r="T275" s="18"/>
      <c r="U275" s="18"/>
      <c r="V275" s="18"/>
      <c r="W275" s="18"/>
      <c r="X275" s="18"/>
      <c r="Y275" s="18"/>
      <c r="Z275" s="18"/>
      <c r="AA275" s="18"/>
      <c r="AB275" s="18"/>
      <c r="AC275" s="178">
        <v>1</v>
      </c>
      <c r="AD275" s="18"/>
      <c r="AE275" s="18"/>
      <c r="AF275" s="18"/>
      <c r="AG275" s="18"/>
      <c r="AH275" s="18"/>
      <c r="AI275" s="34"/>
      <c r="AJ275" s="34"/>
      <c r="AK275" s="18"/>
      <c r="AL275" s="18"/>
      <c r="AM275" s="34"/>
      <c r="AN275" s="34"/>
      <c r="AO275" s="34"/>
      <c r="AP275" s="34"/>
      <c r="AQ275" s="7">
        <f t="shared" si="74"/>
        <v>3</v>
      </c>
      <c r="AR275" s="71">
        <f t="shared" ref="AR275" si="79">34*1</f>
        <v>34</v>
      </c>
      <c r="AS275" s="8">
        <f t="shared" si="75"/>
        <v>8.8235294117647065E-2</v>
      </c>
    </row>
    <row r="276" spans="1:87" ht="31.5" customHeight="1">
      <c r="A276" s="106"/>
      <c r="B276" s="82" t="s">
        <v>58</v>
      </c>
      <c r="C276" s="43" t="s">
        <v>91</v>
      </c>
      <c r="D276" s="42"/>
      <c r="E276" s="4"/>
      <c r="F276" s="18"/>
      <c r="G276" s="178">
        <v>1</v>
      </c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34"/>
      <c r="AJ276" s="34"/>
      <c r="AK276" s="178">
        <v>1</v>
      </c>
      <c r="AL276" s="18"/>
      <c r="AM276" s="34"/>
      <c r="AN276" s="34"/>
      <c r="AO276" s="34"/>
      <c r="AP276" s="34"/>
      <c r="AQ276" s="7">
        <f t="shared" si="74"/>
        <v>2</v>
      </c>
      <c r="AR276" s="71">
        <f>34*2</f>
        <v>68</v>
      </c>
      <c r="AS276" s="8">
        <f t="shared" si="75"/>
        <v>2.9411764705882353E-2</v>
      </c>
    </row>
    <row r="277" spans="1:87" ht="30" customHeight="1">
      <c r="A277" s="106"/>
      <c r="B277" s="81" t="s">
        <v>93</v>
      </c>
      <c r="C277" s="43" t="s">
        <v>91</v>
      </c>
      <c r="D277" s="42"/>
      <c r="E277" s="4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34"/>
      <c r="AJ277" s="183">
        <v>1</v>
      </c>
      <c r="AK277" s="18"/>
      <c r="AL277" s="18"/>
      <c r="AM277" s="34"/>
      <c r="AN277" s="34"/>
      <c r="AO277" s="34"/>
      <c r="AP277" s="34"/>
      <c r="AQ277" s="7">
        <f t="shared" si="74"/>
        <v>1</v>
      </c>
      <c r="AR277" s="71">
        <f>34*1</f>
        <v>34</v>
      </c>
      <c r="AS277" s="8">
        <f t="shared" si="75"/>
        <v>2.9411764705882353E-2</v>
      </c>
    </row>
    <row r="278" spans="1:87" ht="23.25" customHeight="1">
      <c r="A278" s="57"/>
      <c r="B278" s="58"/>
      <c r="C278" s="58"/>
      <c r="D278" s="58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7"/>
      <c r="AN278" s="57"/>
      <c r="AO278" s="57"/>
      <c r="AP278" s="57"/>
      <c r="AQ278" s="57"/>
      <c r="AR278" s="57"/>
      <c r="AS278" s="57"/>
    </row>
    <row r="279" spans="1:87" ht="124.5" customHeight="1">
      <c r="A279" s="107" t="s">
        <v>42</v>
      </c>
      <c r="B279" s="108"/>
      <c r="C279" s="108"/>
      <c r="D279" s="109"/>
      <c r="E279" s="144" t="s">
        <v>40</v>
      </c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  <c r="AA279" s="144"/>
      <c r="AB279" s="144"/>
      <c r="AC279" s="144"/>
      <c r="AD279" s="144"/>
      <c r="AE279" s="144"/>
      <c r="AF279" s="144"/>
      <c r="AG279" s="144"/>
      <c r="AH279" s="144"/>
      <c r="AI279" s="144"/>
      <c r="AJ279" s="144"/>
      <c r="AK279" s="144"/>
      <c r="AL279" s="144"/>
      <c r="AM279" s="144"/>
      <c r="AN279" s="144"/>
      <c r="AO279" s="144"/>
      <c r="AP279" s="144"/>
      <c r="AQ279" s="146" t="s">
        <v>20</v>
      </c>
      <c r="AR279" s="146" t="s">
        <v>22</v>
      </c>
      <c r="AS279" s="149" t="s">
        <v>21</v>
      </c>
      <c r="AT279" s="98" t="s">
        <v>0</v>
      </c>
      <c r="AU279" s="99"/>
      <c r="AV279" s="100"/>
      <c r="AW279" s="14" t="s">
        <v>18</v>
      </c>
      <c r="AX279" s="97" t="s">
        <v>1</v>
      </c>
      <c r="AY279" s="97"/>
      <c r="AZ279" s="97"/>
      <c r="BA279" s="97"/>
      <c r="BB279" s="97" t="s">
        <v>2</v>
      </c>
      <c r="BC279" s="97"/>
      <c r="BD279" s="97"/>
      <c r="BE279" s="97"/>
      <c r="BF279" s="97" t="s">
        <v>3</v>
      </c>
      <c r="BG279" s="97"/>
      <c r="BH279" s="97"/>
      <c r="BI279" s="97"/>
      <c r="BJ279" s="97" t="s">
        <v>4</v>
      </c>
      <c r="BK279" s="97"/>
      <c r="BL279" s="97"/>
      <c r="BM279" s="97"/>
      <c r="BN279" s="97" t="s">
        <v>5</v>
      </c>
      <c r="BO279" s="97"/>
      <c r="BP279" s="97"/>
      <c r="BQ279" s="97" t="s">
        <v>6</v>
      </c>
      <c r="BR279" s="97"/>
      <c r="BS279" s="97"/>
      <c r="BT279" s="97"/>
      <c r="BU279" s="97" t="s">
        <v>7</v>
      </c>
      <c r="BV279" s="97"/>
      <c r="BW279" s="97"/>
      <c r="BX279" s="97" t="s">
        <v>8</v>
      </c>
      <c r="BY279" s="97"/>
      <c r="BZ279" s="97"/>
      <c r="CA279" s="97"/>
      <c r="CB279" s="97"/>
      <c r="CC279" s="97" t="s">
        <v>9</v>
      </c>
      <c r="CD279" s="97"/>
      <c r="CE279" s="97"/>
      <c r="CF279" s="97" t="s">
        <v>10</v>
      </c>
      <c r="CG279" s="97"/>
      <c r="CH279" s="97"/>
      <c r="CI279" s="97"/>
    </row>
    <row r="280" spans="1:87" ht="12" customHeight="1">
      <c r="A280" s="98" t="s">
        <v>0</v>
      </c>
      <c r="B280" s="99"/>
      <c r="C280" s="100"/>
      <c r="D280" s="14" t="s">
        <v>18</v>
      </c>
      <c r="E280" s="97" t="s">
        <v>1</v>
      </c>
      <c r="F280" s="97"/>
      <c r="G280" s="97"/>
      <c r="H280" s="97"/>
      <c r="I280" s="97" t="s">
        <v>2</v>
      </c>
      <c r="J280" s="97"/>
      <c r="K280" s="97"/>
      <c r="L280" s="97"/>
      <c r="M280" s="97" t="s">
        <v>3</v>
      </c>
      <c r="N280" s="97"/>
      <c r="O280" s="97"/>
      <c r="P280" s="97"/>
      <c r="Q280" s="97" t="s">
        <v>4</v>
      </c>
      <c r="R280" s="97"/>
      <c r="S280" s="97"/>
      <c r="T280" s="97"/>
      <c r="U280" s="97" t="s">
        <v>5</v>
      </c>
      <c r="V280" s="97"/>
      <c r="W280" s="97"/>
      <c r="X280" s="97" t="s">
        <v>6</v>
      </c>
      <c r="Y280" s="97"/>
      <c r="Z280" s="97"/>
      <c r="AA280" s="97"/>
      <c r="AB280" s="97" t="s">
        <v>7</v>
      </c>
      <c r="AC280" s="97"/>
      <c r="AD280" s="97"/>
      <c r="AE280" s="97" t="s">
        <v>8</v>
      </c>
      <c r="AF280" s="97"/>
      <c r="AG280" s="97"/>
      <c r="AH280" s="97"/>
      <c r="AI280" s="97"/>
      <c r="AJ280" s="97" t="s">
        <v>9</v>
      </c>
      <c r="AK280" s="97"/>
      <c r="AL280" s="97"/>
      <c r="AM280" s="97" t="s">
        <v>10</v>
      </c>
      <c r="AN280" s="97"/>
      <c r="AO280" s="97"/>
      <c r="AP280" s="97"/>
      <c r="AQ280" s="146"/>
      <c r="AR280" s="146"/>
      <c r="AS280" s="149"/>
      <c r="AT280" s="101"/>
      <c r="AU280" s="102"/>
      <c r="AV280" s="103"/>
      <c r="AW280" s="14" t="s">
        <v>19</v>
      </c>
      <c r="AX280" s="5">
        <v>1</v>
      </c>
      <c r="AY280" s="5">
        <v>2</v>
      </c>
      <c r="AZ280" s="5">
        <v>3</v>
      </c>
      <c r="BA280" s="5">
        <v>4</v>
      </c>
      <c r="BB280" s="5">
        <v>5</v>
      </c>
      <c r="BC280" s="5">
        <v>6</v>
      </c>
      <c r="BD280" s="5">
        <v>7</v>
      </c>
      <c r="BE280" s="5">
        <v>8</v>
      </c>
      <c r="BF280" s="5">
        <v>9</v>
      </c>
      <c r="BG280" s="5">
        <v>10</v>
      </c>
      <c r="BH280" s="5">
        <v>11</v>
      </c>
      <c r="BI280" s="5">
        <v>12</v>
      </c>
      <c r="BJ280" s="5">
        <v>13</v>
      </c>
      <c r="BK280" s="5">
        <v>14</v>
      </c>
      <c r="BL280" s="5">
        <v>15</v>
      </c>
      <c r="BM280" s="5">
        <v>16</v>
      </c>
      <c r="BN280" s="5">
        <v>17</v>
      </c>
      <c r="BO280" s="5">
        <v>18</v>
      </c>
      <c r="BP280" s="5">
        <v>19</v>
      </c>
      <c r="BQ280" s="5">
        <v>20</v>
      </c>
      <c r="BR280" s="5">
        <v>21</v>
      </c>
      <c r="BS280" s="5">
        <v>22</v>
      </c>
      <c r="BT280" s="5">
        <v>23</v>
      </c>
      <c r="BU280" s="5">
        <v>24</v>
      </c>
      <c r="BV280" s="5">
        <v>25</v>
      </c>
      <c r="BW280" s="5">
        <v>26</v>
      </c>
      <c r="BX280" s="5">
        <v>27</v>
      </c>
      <c r="BY280" s="5">
        <v>28</v>
      </c>
      <c r="BZ280" s="5">
        <v>29</v>
      </c>
      <c r="CA280" s="5">
        <v>30</v>
      </c>
      <c r="CB280" s="5">
        <v>31</v>
      </c>
      <c r="CC280" s="5">
        <v>32</v>
      </c>
      <c r="CD280" s="5">
        <v>33</v>
      </c>
      <c r="CE280" s="5">
        <v>34</v>
      </c>
      <c r="CF280" s="5">
        <v>35</v>
      </c>
      <c r="CG280" s="5">
        <v>36</v>
      </c>
      <c r="CH280" s="5">
        <v>37</v>
      </c>
      <c r="CI280" s="5">
        <v>38</v>
      </c>
    </row>
    <row r="281" spans="1:87" hidden="1">
      <c r="A281" s="101"/>
      <c r="B281" s="102"/>
      <c r="C281" s="103"/>
      <c r="D281" s="14" t="s">
        <v>19</v>
      </c>
      <c r="E281" s="5">
        <v>1</v>
      </c>
      <c r="F281" s="5">
        <v>2</v>
      </c>
      <c r="G281" s="5">
        <v>3</v>
      </c>
      <c r="H281" s="5">
        <v>4</v>
      </c>
      <c r="I281" s="5">
        <v>5</v>
      </c>
      <c r="J281" s="5">
        <v>6</v>
      </c>
      <c r="K281" s="5">
        <v>7</v>
      </c>
      <c r="L281" s="5">
        <v>8</v>
      </c>
      <c r="M281" s="5">
        <v>9</v>
      </c>
      <c r="N281" s="5">
        <v>10</v>
      </c>
      <c r="O281" s="5">
        <v>11</v>
      </c>
      <c r="P281" s="5">
        <v>12</v>
      </c>
      <c r="Q281" s="5">
        <v>13</v>
      </c>
      <c r="R281" s="5">
        <v>14</v>
      </c>
      <c r="S281" s="5">
        <v>15</v>
      </c>
      <c r="T281" s="5">
        <v>16</v>
      </c>
      <c r="U281" s="5">
        <v>17</v>
      </c>
      <c r="V281" s="5">
        <v>18</v>
      </c>
      <c r="W281" s="5">
        <v>19</v>
      </c>
      <c r="X281" s="5">
        <v>20</v>
      </c>
      <c r="Y281" s="5">
        <v>21</v>
      </c>
      <c r="Z281" s="5">
        <v>22</v>
      </c>
      <c r="AA281" s="5">
        <v>23</v>
      </c>
      <c r="AB281" s="5">
        <v>24</v>
      </c>
      <c r="AC281" s="5">
        <v>25</v>
      </c>
      <c r="AD281" s="5">
        <v>26</v>
      </c>
      <c r="AE281" s="5">
        <v>27</v>
      </c>
      <c r="AF281" s="5">
        <v>28</v>
      </c>
      <c r="AG281" s="5">
        <v>29</v>
      </c>
      <c r="AH281" s="5">
        <v>30</v>
      </c>
      <c r="AI281" s="5">
        <v>31</v>
      </c>
      <c r="AJ281" s="5">
        <v>32</v>
      </c>
      <c r="AK281" s="5">
        <v>33</v>
      </c>
      <c r="AL281" s="5">
        <v>34</v>
      </c>
      <c r="AM281" s="5">
        <v>35</v>
      </c>
      <c r="AN281" s="5">
        <v>36</v>
      </c>
      <c r="AO281" s="5">
        <v>37</v>
      </c>
      <c r="AP281" s="5">
        <v>38</v>
      </c>
      <c r="AQ281" s="146"/>
      <c r="AR281" s="146"/>
      <c r="AS281" s="149"/>
    </row>
    <row r="282" spans="1:87">
      <c r="A282" s="84"/>
      <c r="B282" s="92"/>
      <c r="C282" s="85"/>
      <c r="D282" s="47"/>
      <c r="E282" s="5">
        <v>1</v>
      </c>
      <c r="F282" s="5">
        <v>2</v>
      </c>
      <c r="G282" s="5">
        <v>3</v>
      </c>
      <c r="H282" s="5">
        <v>4</v>
      </c>
      <c r="I282" s="5">
        <v>5</v>
      </c>
      <c r="J282" s="5">
        <v>6</v>
      </c>
      <c r="K282" s="5">
        <v>7</v>
      </c>
      <c r="L282" s="5">
        <v>8</v>
      </c>
      <c r="M282" s="5">
        <v>9</v>
      </c>
      <c r="N282" s="5">
        <v>10</v>
      </c>
      <c r="O282" s="5">
        <v>11</v>
      </c>
      <c r="P282" s="5">
        <v>12</v>
      </c>
      <c r="Q282" s="5">
        <v>13</v>
      </c>
      <c r="R282" s="5">
        <v>14</v>
      </c>
      <c r="S282" s="5">
        <v>15</v>
      </c>
      <c r="T282" s="5">
        <v>16</v>
      </c>
      <c r="U282" s="5">
        <v>17</v>
      </c>
      <c r="V282" s="5">
        <v>18</v>
      </c>
      <c r="W282" s="5">
        <v>19</v>
      </c>
      <c r="X282" s="5">
        <v>20</v>
      </c>
      <c r="Y282" s="5">
        <v>21</v>
      </c>
      <c r="Z282" s="5">
        <v>22</v>
      </c>
      <c r="AA282" s="5">
        <v>23</v>
      </c>
      <c r="AB282" s="5">
        <v>24</v>
      </c>
      <c r="AC282" s="5">
        <v>25</v>
      </c>
      <c r="AD282" s="5">
        <v>26</v>
      </c>
      <c r="AE282" s="5">
        <v>27</v>
      </c>
      <c r="AF282" s="5">
        <v>28</v>
      </c>
      <c r="AG282" s="5">
        <v>29</v>
      </c>
      <c r="AH282" s="5">
        <v>30</v>
      </c>
      <c r="AI282" s="5">
        <v>31</v>
      </c>
      <c r="AJ282" s="5">
        <v>32</v>
      </c>
      <c r="AK282" s="5">
        <v>33</v>
      </c>
      <c r="AL282" s="5">
        <v>34</v>
      </c>
      <c r="AM282" s="5"/>
      <c r="AN282" s="5"/>
      <c r="AO282" s="5"/>
      <c r="AP282" s="5"/>
      <c r="AQ282" s="86"/>
      <c r="AR282" s="86"/>
      <c r="AS282" s="87"/>
    </row>
    <row r="283" spans="1:87">
      <c r="A283" s="106" t="s">
        <v>25</v>
      </c>
      <c r="B283" s="81" t="s">
        <v>13</v>
      </c>
      <c r="C283" s="48" t="s">
        <v>94</v>
      </c>
      <c r="D283" s="42"/>
      <c r="E283" s="18"/>
      <c r="F283" s="18"/>
      <c r="G283" s="178">
        <v>1</v>
      </c>
      <c r="H283" s="18"/>
      <c r="I283" s="18"/>
      <c r="J283" s="18"/>
      <c r="K283" s="18"/>
      <c r="L283" s="18"/>
      <c r="M283" s="18"/>
      <c r="N283" s="18"/>
      <c r="O283" s="18"/>
      <c r="P283" s="178">
        <v>1</v>
      </c>
      <c r="Q283" s="18"/>
      <c r="R283" s="18"/>
      <c r="S283" s="18"/>
      <c r="T283" s="18"/>
      <c r="U283" s="18"/>
      <c r="V283" s="18"/>
      <c r="W283" s="18"/>
      <c r="X283" s="18"/>
      <c r="Y283" s="178">
        <v>1</v>
      </c>
      <c r="Z283" s="18"/>
      <c r="AA283" s="18"/>
      <c r="AB283" s="18"/>
      <c r="AC283" s="18"/>
      <c r="AD283" s="18"/>
      <c r="AE283" s="18"/>
      <c r="AF283" s="18"/>
      <c r="AG283" s="18"/>
      <c r="AH283" s="178">
        <v>1</v>
      </c>
      <c r="AI283" s="18"/>
      <c r="AJ283" s="178">
        <v>1</v>
      </c>
      <c r="AK283" s="18"/>
      <c r="AL283" s="18"/>
      <c r="AM283" s="34"/>
      <c r="AN283" s="34"/>
      <c r="AO283" s="34"/>
      <c r="AP283" s="34"/>
      <c r="AQ283" s="7">
        <f t="shared" ref="AQ283:AQ297" si="80">SUM(E283:AP283)</f>
        <v>5</v>
      </c>
      <c r="AR283" s="71">
        <f>34*2</f>
        <v>68</v>
      </c>
      <c r="AS283" s="8">
        <f t="shared" ref="AS283:AS297" si="81">AQ283/AR283</f>
        <v>7.3529411764705885E-2</v>
      </c>
    </row>
    <row r="284" spans="1:87">
      <c r="A284" s="106"/>
      <c r="B284" s="81" t="s">
        <v>27</v>
      </c>
      <c r="C284" s="48" t="s">
        <v>94</v>
      </c>
      <c r="D284" s="42"/>
      <c r="E284" s="18"/>
      <c r="F284" s="178">
        <v>1</v>
      </c>
      <c r="G284" s="18"/>
      <c r="H284" s="18"/>
      <c r="I284" s="18"/>
      <c r="J284" s="18"/>
      <c r="K284" s="178">
        <v>1</v>
      </c>
      <c r="L284" s="18"/>
      <c r="M284" s="18"/>
      <c r="N284" s="18"/>
      <c r="O284" s="18"/>
      <c r="P284" s="18"/>
      <c r="Q284" s="18"/>
      <c r="R284" s="178">
        <v>1</v>
      </c>
      <c r="S284" s="18"/>
      <c r="T284" s="18"/>
      <c r="U284" s="18"/>
      <c r="V284" s="18"/>
      <c r="W284" s="18"/>
      <c r="X284" s="18"/>
      <c r="Y284" s="18"/>
      <c r="Z284" s="178">
        <v>1</v>
      </c>
      <c r="AA284" s="18"/>
      <c r="AB284" s="18"/>
      <c r="AC284" s="18"/>
      <c r="AD284" s="18"/>
      <c r="AE284" s="18"/>
      <c r="AF284" s="18"/>
      <c r="AG284" s="18"/>
      <c r="AH284" s="18"/>
      <c r="AI284" s="178">
        <v>1</v>
      </c>
      <c r="AJ284" s="18"/>
      <c r="AK284" s="18"/>
      <c r="AL284" s="18"/>
      <c r="AM284" s="34"/>
      <c r="AN284" s="34"/>
      <c r="AO284" s="34"/>
      <c r="AP284" s="34"/>
      <c r="AQ284" s="7">
        <f t="shared" si="80"/>
        <v>5</v>
      </c>
      <c r="AR284" s="71">
        <f>34*3</f>
        <v>102</v>
      </c>
      <c r="AS284" s="8">
        <f t="shared" si="81"/>
        <v>4.9019607843137254E-2</v>
      </c>
    </row>
    <row r="285" spans="1:87">
      <c r="A285" s="106"/>
      <c r="B285" s="83" t="s">
        <v>104</v>
      </c>
      <c r="C285" s="48" t="s">
        <v>94</v>
      </c>
      <c r="D285" s="47"/>
      <c r="E285" s="18"/>
      <c r="F285" s="18"/>
      <c r="G285" s="18"/>
      <c r="H285" s="18"/>
      <c r="I285" s="18"/>
      <c r="J285" s="178">
        <v>1</v>
      </c>
      <c r="K285" s="18"/>
      <c r="L285" s="18"/>
      <c r="M285" s="18"/>
      <c r="N285" s="18"/>
      <c r="O285" s="18"/>
      <c r="P285" s="18"/>
      <c r="Q285" s="178">
        <v>1</v>
      </c>
      <c r="R285" s="18"/>
      <c r="S285" s="18"/>
      <c r="T285" s="18"/>
      <c r="U285" s="18"/>
      <c r="V285" s="18"/>
      <c r="W285" s="18"/>
      <c r="X285" s="18"/>
      <c r="Y285" s="18"/>
      <c r="Z285" s="178">
        <v>1</v>
      </c>
      <c r="AA285" s="18"/>
      <c r="AB285" s="18"/>
      <c r="AC285" s="18"/>
      <c r="AD285" s="18"/>
      <c r="AE285" s="18"/>
      <c r="AF285" s="178">
        <v>1</v>
      </c>
      <c r="AG285" s="18"/>
      <c r="AH285" s="18"/>
      <c r="AI285" s="18"/>
      <c r="AJ285" s="178">
        <v>1</v>
      </c>
      <c r="AK285" s="18"/>
      <c r="AL285" s="178">
        <v>1</v>
      </c>
      <c r="AM285" s="34"/>
      <c r="AN285" s="34"/>
      <c r="AO285" s="34"/>
      <c r="AP285" s="34"/>
      <c r="AQ285" s="7">
        <f t="shared" si="80"/>
        <v>6</v>
      </c>
      <c r="AR285" s="71">
        <f t="shared" ref="AR285" si="82">34*3</f>
        <v>102</v>
      </c>
      <c r="AS285" s="8">
        <f t="shared" si="81"/>
        <v>5.8823529411764705E-2</v>
      </c>
    </row>
    <row r="286" spans="1:87" ht="48.6" customHeight="1">
      <c r="A286" s="106"/>
      <c r="B286" s="81" t="s">
        <v>92</v>
      </c>
      <c r="C286" s="48" t="s">
        <v>94</v>
      </c>
      <c r="D286" s="42"/>
      <c r="E286" s="18"/>
      <c r="F286" s="18"/>
      <c r="G286" s="18"/>
      <c r="H286" s="179">
        <v>1</v>
      </c>
      <c r="I286" s="33"/>
      <c r="J286" s="18"/>
      <c r="K286" s="18"/>
      <c r="L286" s="18"/>
      <c r="M286" s="18"/>
      <c r="N286" s="18"/>
      <c r="O286" s="178">
        <v>1</v>
      </c>
      <c r="P286" s="18"/>
      <c r="Q286" s="18"/>
      <c r="R286" s="18"/>
      <c r="S286" s="18"/>
      <c r="T286" s="18"/>
      <c r="U286" s="18"/>
      <c r="V286" s="18"/>
      <c r="W286" s="178">
        <v>1</v>
      </c>
      <c r="X286" s="18"/>
      <c r="Y286" s="18"/>
      <c r="Z286" s="18"/>
      <c r="AA286" s="18"/>
      <c r="AB286" s="18"/>
      <c r="AC286" s="18"/>
      <c r="AD286" s="178">
        <v>1</v>
      </c>
      <c r="AE286" s="18"/>
      <c r="AF286" s="18"/>
      <c r="AG286" s="18"/>
      <c r="AH286" s="18"/>
      <c r="AI286" s="18"/>
      <c r="AJ286" s="18"/>
      <c r="AK286" s="178">
        <v>1</v>
      </c>
      <c r="AL286" s="178">
        <v>1</v>
      </c>
      <c r="AM286" s="34"/>
      <c r="AN286" s="34"/>
      <c r="AO286" s="34"/>
      <c r="AP286" s="34"/>
      <c r="AQ286" s="7">
        <f t="shared" si="80"/>
        <v>6</v>
      </c>
      <c r="AR286" s="71">
        <v>102</v>
      </c>
      <c r="AS286" s="8">
        <f t="shared" si="81"/>
        <v>5.8823529411764705E-2</v>
      </c>
    </row>
    <row r="287" spans="1:87">
      <c r="A287" s="106"/>
      <c r="B287" s="81" t="s">
        <v>79</v>
      </c>
      <c r="C287" s="48" t="s">
        <v>94</v>
      </c>
      <c r="D287" s="42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78">
        <v>1</v>
      </c>
      <c r="V287" s="18"/>
      <c r="W287" s="18"/>
      <c r="X287" s="18"/>
      <c r="Y287" s="18"/>
      <c r="Z287" s="18"/>
      <c r="AA287" s="18"/>
      <c r="AB287" s="18"/>
      <c r="AC287" s="18"/>
      <c r="AD287" s="18"/>
      <c r="AE287" s="178">
        <v>1</v>
      </c>
      <c r="AF287" s="18"/>
      <c r="AG287" s="18"/>
      <c r="AH287" s="18"/>
      <c r="AI287" s="34"/>
      <c r="AJ287" s="34"/>
      <c r="AK287" s="178">
        <v>1</v>
      </c>
      <c r="AL287" s="18"/>
      <c r="AM287" s="34"/>
      <c r="AN287" s="34"/>
      <c r="AO287" s="34"/>
      <c r="AP287" s="34"/>
      <c r="AQ287" s="7">
        <f t="shared" si="80"/>
        <v>3</v>
      </c>
      <c r="AR287" s="71">
        <v>34</v>
      </c>
      <c r="AS287" s="8">
        <f t="shared" si="81"/>
        <v>8.8235294117647065E-2</v>
      </c>
    </row>
    <row r="288" spans="1:87" ht="27.6" customHeight="1">
      <c r="A288" s="106"/>
      <c r="B288" s="81" t="s">
        <v>80</v>
      </c>
      <c r="C288" s="48" t="s">
        <v>94</v>
      </c>
      <c r="D288" s="42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78">
        <v>1</v>
      </c>
      <c r="V288" s="18"/>
      <c r="W288" s="18"/>
      <c r="X288" s="18"/>
      <c r="Y288" s="18"/>
      <c r="Z288" s="18"/>
      <c r="AA288" s="18"/>
      <c r="AB288" s="178">
        <v>1</v>
      </c>
      <c r="AC288" s="18"/>
      <c r="AD288" s="18"/>
      <c r="AE288" s="18"/>
      <c r="AF288" s="18"/>
      <c r="AG288" s="18"/>
      <c r="AH288" s="18"/>
      <c r="AI288" s="34"/>
      <c r="AJ288" s="34"/>
      <c r="AK288" s="18"/>
      <c r="AL288" s="18"/>
      <c r="AM288" s="34"/>
      <c r="AN288" s="34"/>
      <c r="AO288" s="34"/>
      <c r="AP288" s="34"/>
      <c r="AQ288" s="7">
        <f t="shared" si="80"/>
        <v>2</v>
      </c>
      <c r="AR288" s="71">
        <f>34*1</f>
        <v>34</v>
      </c>
      <c r="AS288" s="8">
        <f t="shared" si="81"/>
        <v>5.8823529411764705E-2</v>
      </c>
    </row>
    <row r="289" spans="1:45">
      <c r="A289" s="106"/>
      <c r="B289" s="81" t="s">
        <v>35</v>
      </c>
      <c r="C289" s="48" t="s">
        <v>94</v>
      </c>
      <c r="D289" s="42"/>
      <c r="E289" s="18"/>
      <c r="F289" s="18"/>
      <c r="G289" s="18"/>
      <c r="H289" s="18"/>
      <c r="I289" s="18"/>
      <c r="J289" s="18"/>
      <c r="K289" s="18"/>
      <c r="L289" s="178">
        <v>1</v>
      </c>
      <c r="M289" s="18"/>
      <c r="N289" s="18"/>
      <c r="O289" s="178">
        <v>1</v>
      </c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78">
        <v>1</v>
      </c>
      <c r="AH289" s="18"/>
      <c r="AI289" s="34"/>
      <c r="AJ289" s="34"/>
      <c r="AK289" s="18"/>
      <c r="AL289" s="18"/>
      <c r="AM289" s="34"/>
      <c r="AN289" s="34"/>
      <c r="AO289" s="34"/>
      <c r="AP289" s="34"/>
      <c r="AQ289" s="7">
        <f t="shared" si="80"/>
        <v>3</v>
      </c>
      <c r="AR289" s="71">
        <f t="shared" ref="AR289" si="83">34*1</f>
        <v>34</v>
      </c>
      <c r="AS289" s="8">
        <f t="shared" si="81"/>
        <v>8.8235294117647065E-2</v>
      </c>
    </row>
    <row r="290" spans="1:45">
      <c r="A290" s="106"/>
      <c r="B290" s="81" t="s">
        <v>34</v>
      </c>
      <c r="C290" s="48" t="s">
        <v>94</v>
      </c>
      <c r="D290" s="42"/>
      <c r="E290" s="18"/>
      <c r="F290" s="18"/>
      <c r="G290" s="18"/>
      <c r="H290" s="18"/>
      <c r="I290" s="178">
        <v>1</v>
      </c>
      <c r="J290" s="18"/>
      <c r="K290" s="18"/>
      <c r="L290" s="18"/>
      <c r="M290" s="18"/>
      <c r="N290" s="18"/>
      <c r="O290" s="18"/>
      <c r="P290" s="18"/>
      <c r="Q290" s="178">
        <v>1</v>
      </c>
      <c r="R290" s="18"/>
      <c r="S290" s="18"/>
      <c r="T290" s="18"/>
      <c r="U290" s="18"/>
      <c r="V290" s="18"/>
      <c r="W290" s="18"/>
      <c r="X290" s="178">
        <v>1</v>
      </c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3">
        <v>1</v>
      </c>
      <c r="AJ290" s="34"/>
      <c r="AK290" s="18"/>
      <c r="AL290" s="18"/>
      <c r="AM290" s="34"/>
      <c r="AN290" s="34"/>
      <c r="AO290" s="34"/>
      <c r="AP290" s="34"/>
      <c r="AQ290" s="7">
        <f t="shared" si="80"/>
        <v>4</v>
      </c>
      <c r="AR290" s="71">
        <f>34*2</f>
        <v>68</v>
      </c>
      <c r="AS290" s="8">
        <f t="shared" si="81"/>
        <v>5.8823529411764705E-2</v>
      </c>
    </row>
    <row r="291" spans="1:45">
      <c r="A291" s="106"/>
      <c r="B291" s="82" t="s">
        <v>37</v>
      </c>
      <c r="C291" s="48" t="s">
        <v>94</v>
      </c>
      <c r="D291" s="42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78">
        <v>1</v>
      </c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78">
        <v>1</v>
      </c>
      <c r="AG291" s="18"/>
      <c r="AH291" s="18"/>
      <c r="AI291" s="34"/>
      <c r="AJ291" s="34"/>
      <c r="AK291" s="178">
        <v>1</v>
      </c>
      <c r="AL291" s="18"/>
      <c r="AM291" s="34"/>
      <c r="AN291" s="34"/>
      <c r="AO291" s="34"/>
      <c r="AP291" s="34"/>
      <c r="AQ291" s="7">
        <f t="shared" si="80"/>
        <v>3</v>
      </c>
      <c r="AR291" s="71">
        <f>34*1</f>
        <v>34</v>
      </c>
      <c r="AS291" s="8">
        <f t="shared" si="81"/>
        <v>8.8235294117647065E-2</v>
      </c>
    </row>
    <row r="292" spans="1:45">
      <c r="A292" s="106"/>
      <c r="B292" s="82" t="s">
        <v>29</v>
      </c>
      <c r="C292" s="48" t="s">
        <v>94</v>
      </c>
      <c r="D292" s="42"/>
      <c r="E292" s="18"/>
      <c r="F292" s="18"/>
      <c r="G292" s="18"/>
      <c r="H292" s="18"/>
      <c r="I292" s="18"/>
      <c r="J292" s="18"/>
      <c r="K292" s="18"/>
      <c r="L292" s="178">
        <v>1</v>
      </c>
      <c r="M292" s="18"/>
      <c r="N292" s="18"/>
      <c r="O292" s="18"/>
      <c r="P292" s="18"/>
      <c r="Q292" s="178">
        <v>1</v>
      </c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34"/>
      <c r="AJ292" s="34"/>
      <c r="AK292" s="178">
        <v>1</v>
      </c>
      <c r="AL292" s="18"/>
      <c r="AM292" s="34"/>
      <c r="AN292" s="34"/>
      <c r="AO292" s="34"/>
      <c r="AP292" s="34"/>
      <c r="AQ292" s="7">
        <f t="shared" si="80"/>
        <v>3</v>
      </c>
      <c r="AR292" s="71">
        <f t="shared" ref="AR292" si="84">34*1</f>
        <v>34</v>
      </c>
      <c r="AS292" s="8">
        <f t="shared" si="81"/>
        <v>8.8235294117647065E-2</v>
      </c>
    </row>
    <row r="293" spans="1:45">
      <c r="A293" s="106"/>
      <c r="B293" s="81" t="s">
        <v>28</v>
      </c>
      <c r="C293" s="48" t="s">
        <v>94</v>
      </c>
      <c r="D293" s="42"/>
      <c r="E293" s="18"/>
      <c r="F293" s="178">
        <v>1</v>
      </c>
      <c r="G293" s="18"/>
      <c r="H293" s="18"/>
      <c r="I293" s="18"/>
      <c r="J293" s="18"/>
      <c r="K293" s="18"/>
      <c r="L293" s="178">
        <v>1</v>
      </c>
      <c r="M293" s="18"/>
      <c r="N293" s="18"/>
      <c r="O293" s="18"/>
      <c r="P293" s="18"/>
      <c r="Q293" s="18"/>
      <c r="R293" s="18"/>
      <c r="S293" s="18"/>
      <c r="T293" s="178">
        <v>1</v>
      </c>
      <c r="U293" s="18"/>
      <c r="V293" s="18"/>
      <c r="W293" s="18"/>
      <c r="X293" s="18"/>
      <c r="Y293" s="18"/>
      <c r="Z293" s="18"/>
      <c r="AA293" s="18"/>
      <c r="AB293" s="18"/>
      <c r="AC293" s="178">
        <v>1</v>
      </c>
      <c r="AD293" s="18"/>
      <c r="AE293" s="18"/>
      <c r="AF293" s="18"/>
      <c r="AG293" s="18"/>
      <c r="AH293" s="18"/>
      <c r="AI293" s="34"/>
      <c r="AJ293" s="183">
        <v>1</v>
      </c>
      <c r="AK293" s="18"/>
      <c r="AL293" s="18"/>
      <c r="AM293" s="34"/>
      <c r="AN293" s="34"/>
      <c r="AO293" s="34"/>
      <c r="AP293" s="34"/>
      <c r="AQ293" s="7">
        <f t="shared" si="80"/>
        <v>5</v>
      </c>
      <c r="AR293" s="73">
        <v>136</v>
      </c>
      <c r="AS293" s="8">
        <f t="shared" si="81"/>
        <v>3.6764705882352942E-2</v>
      </c>
    </row>
    <row r="294" spans="1:45">
      <c r="A294" s="106"/>
      <c r="B294" s="81" t="s">
        <v>32</v>
      </c>
      <c r="C294" s="48" t="s">
        <v>94</v>
      </c>
      <c r="D294" s="42"/>
      <c r="E294" s="18"/>
      <c r="F294" s="178">
        <v>1</v>
      </c>
      <c r="G294" s="18"/>
      <c r="H294" s="18"/>
      <c r="I294" s="18"/>
      <c r="J294" s="18"/>
      <c r="K294" s="18"/>
      <c r="L294" s="178">
        <v>1</v>
      </c>
      <c r="M294" s="18"/>
      <c r="N294" s="18"/>
      <c r="O294" s="18"/>
      <c r="P294" s="18"/>
      <c r="Q294" s="18"/>
      <c r="R294" s="18"/>
      <c r="S294" s="18"/>
      <c r="T294" s="178">
        <v>1</v>
      </c>
      <c r="U294" s="18"/>
      <c r="V294" s="18"/>
      <c r="W294" s="18"/>
      <c r="X294" s="18"/>
      <c r="Y294" s="18"/>
      <c r="Z294" s="18"/>
      <c r="AA294" s="18"/>
      <c r="AB294" s="18"/>
      <c r="AC294" s="178">
        <v>1</v>
      </c>
      <c r="AD294" s="18"/>
      <c r="AE294" s="18"/>
      <c r="AF294" s="18"/>
      <c r="AG294" s="18"/>
      <c r="AH294" s="18"/>
      <c r="AI294" s="34"/>
      <c r="AJ294" s="183">
        <v>1</v>
      </c>
      <c r="AK294" s="18"/>
      <c r="AL294" s="18"/>
      <c r="AM294" s="34"/>
      <c r="AN294" s="34"/>
      <c r="AO294" s="34"/>
      <c r="AP294" s="34"/>
      <c r="AQ294" s="7">
        <f t="shared" si="80"/>
        <v>5</v>
      </c>
      <c r="AR294" s="73">
        <v>136</v>
      </c>
      <c r="AS294" s="8">
        <f t="shared" si="81"/>
        <v>3.6764705882352942E-2</v>
      </c>
    </row>
    <row r="295" spans="1:45">
      <c r="A295" s="106"/>
      <c r="B295" s="81" t="s">
        <v>30</v>
      </c>
      <c r="C295" s="48" t="s">
        <v>94</v>
      </c>
      <c r="D295" s="42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78">
        <v>1</v>
      </c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34"/>
      <c r="AJ295" s="34"/>
      <c r="AK295" s="18"/>
      <c r="AL295" s="18"/>
      <c r="AM295" s="34"/>
      <c r="AN295" s="34"/>
      <c r="AO295" s="34"/>
      <c r="AP295" s="34"/>
      <c r="AQ295" s="7">
        <f t="shared" si="80"/>
        <v>1</v>
      </c>
      <c r="AR295" s="71">
        <f>34*1</f>
        <v>34</v>
      </c>
      <c r="AS295" s="8">
        <f t="shared" si="81"/>
        <v>2.9411764705882353E-2</v>
      </c>
    </row>
    <row r="296" spans="1:45" ht="42" customHeight="1">
      <c r="A296" s="106"/>
      <c r="B296" s="82" t="s">
        <v>87</v>
      </c>
      <c r="C296" s="48" t="s">
        <v>94</v>
      </c>
      <c r="D296" s="42"/>
      <c r="E296" s="18"/>
      <c r="F296" s="178">
        <v>1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78">
        <v>1</v>
      </c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34"/>
      <c r="AJ296" s="183">
        <v>1</v>
      </c>
      <c r="AK296" s="18"/>
      <c r="AL296" s="18"/>
      <c r="AM296" s="34"/>
      <c r="AN296" s="34"/>
      <c r="AO296" s="34"/>
      <c r="AP296" s="34"/>
      <c r="AQ296" s="7">
        <f t="shared" si="80"/>
        <v>3</v>
      </c>
      <c r="AR296" s="71">
        <f t="shared" ref="AR296" si="85">34*1</f>
        <v>34</v>
      </c>
      <c r="AS296" s="8">
        <f t="shared" si="81"/>
        <v>8.8235294117647065E-2</v>
      </c>
    </row>
    <row r="297" spans="1:45" ht="32.450000000000003" customHeight="1">
      <c r="A297" s="106"/>
      <c r="B297" s="82" t="s">
        <v>58</v>
      </c>
      <c r="C297" s="48" t="s">
        <v>94</v>
      </c>
      <c r="D297" s="42"/>
      <c r="E297" s="18"/>
      <c r="F297" s="18"/>
      <c r="G297" s="18"/>
      <c r="H297" s="178">
        <v>1</v>
      </c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34"/>
      <c r="AJ297" s="34"/>
      <c r="AK297" s="178">
        <v>1</v>
      </c>
      <c r="AL297" s="18"/>
      <c r="AM297" s="34"/>
      <c r="AN297" s="34"/>
      <c r="AO297" s="34"/>
      <c r="AP297" s="34"/>
      <c r="AQ297" s="7">
        <f t="shared" si="80"/>
        <v>2</v>
      </c>
      <c r="AR297" s="71">
        <f>34*2</f>
        <v>68</v>
      </c>
      <c r="AS297" s="8">
        <f t="shared" si="81"/>
        <v>2.9411764705882353E-2</v>
      </c>
    </row>
    <row r="298" spans="1:45" ht="18.75" customHeight="1">
      <c r="A298" s="57"/>
      <c r="B298" s="58"/>
      <c r="C298" s="58"/>
      <c r="D298" s="58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7"/>
      <c r="AN298" s="57"/>
      <c r="AO298" s="57"/>
      <c r="AP298" s="57"/>
      <c r="AQ298" s="57"/>
      <c r="AR298" s="57"/>
      <c r="AS298" s="57"/>
    </row>
  </sheetData>
  <mergeCells count="304">
    <mergeCell ref="G3:W3"/>
    <mergeCell ref="G5:W7"/>
    <mergeCell ref="B21:B23"/>
    <mergeCell ref="B24:B26"/>
    <mergeCell ref="B27:B29"/>
    <mergeCell ref="B30:B32"/>
    <mergeCell ref="B33:B35"/>
    <mergeCell ref="E239:AP239"/>
    <mergeCell ref="I106:L106"/>
    <mergeCell ref="X106:AA106"/>
    <mergeCell ref="AB106:AD106"/>
    <mergeCell ref="AE106:AI106"/>
    <mergeCell ref="AJ106:AL106"/>
    <mergeCell ref="AM106:AP106"/>
    <mergeCell ref="AP4:AQ4"/>
    <mergeCell ref="AQ239:AQ241"/>
    <mergeCell ref="X3:AB3"/>
    <mergeCell ref="X4:AB5"/>
    <mergeCell ref="C60:C61"/>
    <mergeCell ref="E60:H60"/>
    <mergeCell ref="I60:L60"/>
    <mergeCell ref="M60:P60"/>
    <mergeCell ref="AP5:AQ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R142:AR144"/>
    <mergeCell ref="AS142:AS144"/>
    <mergeCell ref="A143:C144"/>
    <mergeCell ref="E143:H143"/>
    <mergeCell ref="I143:L143"/>
    <mergeCell ref="M143:P143"/>
    <mergeCell ref="Q143:T143"/>
    <mergeCell ref="B102:B103"/>
    <mergeCell ref="A84:A103"/>
    <mergeCell ref="B88:B89"/>
    <mergeCell ref="B90:B91"/>
    <mergeCell ref="B84:B85"/>
    <mergeCell ref="B92:B93"/>
    <mergeCell ref="B94:B95"/>
    <mergeCell ref="B96:B97"/>
    <mergeCell ref="B98:B99"/>
    <mergeCell ref="B100:B101"/>
    <mergeCell ref="AR105:AR107"/>
    <mergeCell ref="AS105:AS107"/>
    <mergeCell ref="M106:P106"/>
    <mergeCell ref="Q106:T106"/>
    <mergeCell ref="U106:W106"/>
    <mergeCell ref="E106:H106"/>
    <mergeCell ref="AJ143:AL143"/>
    <mergeCell ref="AR168:AR170"/>
    <mergeCell ref="AS168:AS170"/>
    <mergeCell ref="A169:C170"/>
    <mergeCell ref="E169:H169"/>
    <mergeCell ref="I169:L169"/>
    <mergeCell ref="M169:P169"/>
    <mergeCell ref="Q169:T169"/>
    <mergeCell ref="U169:W169"/>
    <mergeCell ref="X169:AA169"/>
    <mergeCell ref="AB169:AD169"/>
    <mergeCell ref="AE169:AI169"/>
    <mergeCell ref="AJ169:AL169"/>
    <mergeCell ref="AM169:AP169"/>
    <mergeCell ref="A168:D168"/>
    <mergeCell ref="E168:AP168"/>
    <mergeCell ref="AQ168:AQ170"/>
    <mergeCell ref="AR203:AR205"/>
    <mergeCell ref="AS203:AS205"/>
    <mergeCell ref="A204:C205"/>
    <mergeCell ref="E204:H204"/>
    <mergeCell ref="I204:L204"/>
    <mergeCell ref="M204:P204"/>
    <mergeCell ref="Q204:T204"/>
    <mergeCell ref="U204:W204"/>
    <mergeCell ref="X204:AA204"/>
    <mergeCell ref="AB204:AD204"/>
    <mergeCell ref="AE204:AI204"/>
    <mergeCell ref="AJ204:AL204"/>
    <mergeCell ref="AM204:AP204"/>
    <mergeCell ref="A203:D203"/>
    <mergeCell ref="E203:AP203"/>
    <mergeCell ref="AQ203:AQ205"/>
    <mergeCell ref="E240:H240"/>
    <mergeCell ref="I240:L240"/>
    <mergeCell ref="M240:P240"/>
    <mergeCell ref="A206:A237"/>
    <mergeCell ref="AM240:AP240"/>
    <mergeCell ref="B212:B213"/>
    <mergeCell ref="B214:B215"/>
    <mergeCell ref="B216:B217"/>
    <mergeCell ref="B218:B219"/>
    <mergeCell ref="B220:B221"/>
    <mergeCell ref="B222:B223"/>
    <mergeCell ref="B224:B225"/>
    <mergeCell ref="B208:B209"/>
    <mergeCell ref="B210:B211"/>
    <mergeCell ref="B236:B237"/>
    <mergeCell ref="A239:D239"/>
    <mergeCell ref="AS259:AS261"/>
    <mergeCell ref="E260:H260"/>
    <mergeCell ref="I260:L260"/>
    <mergeCell ref="M260:P260"/>
    <mergeCell ref="Q260:T260"/>
    <mergeCell ref="A242:A257"/>
    <mergeCell ref="Q240:T240"/>
    <mergeCell ref="U240:W240"/>
    <mergeCell ref="X240:AA240"/>
    <mergeCell ref="AB240:AD240"/>
    <mergeCell ref="AE240:AI240"/>
    <mergeCell ref="AJ240:AL240"/>
    <mergeCell ref="U260:W260"/>
    <mergeCell ref="X260:AA260"/>
    <mergeCell ref="AB260:AD260"/>
    <mergeCell ref="AE260:AI260"/>
    <mergeCell ref="AJ260:AL260"/>
    <mergeCell ref="AM260:AP260"/>
    <mergeCell ref="E259:AP259"/>
    <mergeCell ref="AQ259:AQ261"/>
    <mergeCell ref="AR259:AR261"/>
    <mergeCell ref="AR239:AR241"/>
    <mergeCell ref="AS239:AS241"/>
    <mergeCell ref="A240:C241"/>
    <mergeCell ref="AS279:AS281"/>
    <mergeCell ref="E280:H280"/>
    <mergeCell ref="I280:L280"/>
    <mergeCell ref="M280:P280"/>
    <mergeCell ref="Q280:T280"/>
    <mergeCell ref="U280:W280"/>
    <mergeCell ref="X280:AA280"/>
    <mergeCell ref="AB280:AD280"/>
    <mergeCell ref="E279:AP279"/>
    <mergeCell ref="AQ279:AQ281"/>
    <mergeCell ref="AE280:AI280"/>
    <mergeCell ref="AJ280:AL280"/>
    <mergeCell ref="AM280:AP280"/>
    <mergeCell ref="A283:A297"/>
    <mergeCell ref="AR279:AR281"/>
    <mergeCell ref="A280:C281"/>
    <mergeCell ref="A279:D279"/>
    <mergeCell ref="B4:C4"/>
    <mergeCell ref="AR81:AR83"/>
    <mergeCell ref="AS81:AS83"/>
    <mergeCell ref="A82:B83"/>
    <mergeCell ref="C82:C83"/>
    <mergeCell ref="E82:H82"/>
    <mergeCell ref="I82:L82"/>
    <mergeCell ref="M82:P82"/>
    <mergeCell ref="Q82:T82"/>
    <mergeCell ref="U82:W82"/>
    <mergeCell ref="A81:D81"/>
    <mergeCell ref="E81:AP81"/>
    <mergeCell ref="X82:AA82"/>
    <mergeCell ref="AB82:AD82"/>
    <mergeCell ref="AE82:AI82"/>
    <mergeCell ref="AJ82:AL82"/>
    <mergeCell ref="AM82:AP82"/>
    <mergeCell ref="AR59:AR61"/>
    <mergeCell ref="AS59:AS61"/>
    <mergeCell ref="A60:B61"/>
    <mergeCell ref="A12:A35"/>
    <mergeCell ref="B12:B14"/>
    <mergeCell ref="B15:B17"/>
    <mergeCell ref="B18:B20"/>
    <mergeCell ref="AC3:AM5"/>
    <mergeCell ref="A7:B7"/>
    <mergeCell ref="C7:D7"/>
    <mergeCell ref="A141:D141"/>
    <mergeCell ref="B129:B131"/>
    <mergeCell ref="B132:B134"/>
    <mergeCell ref="B135:B137"/>
    <mergeCell ref="B126:B128"/>
    <mergeCell ref="B123:B125"/>
    <mergeCell ref="B120:B122"/>
    <mergeCell ref="B117:B119"/>
    <mergeCell ref="A108:A140"/>
    <mergeCell ref="B111:B113"/>
    <mergeCell ref="B108:B110"/>
    <mergeCell ref="B138:B140"/>
    <mergeCell ref="B114:B116"/>
    <mergeCell ref="E105:AP105"/>
    <mergeCell ref="AN3:AO5"/>
    <mergeCell ref="A40:A57"/>
    <mergeCell ref="B40:B41"/>
    <mergeCell ref="X6:AB6"/>
    <mergeCell ref="AQ105:AQ107"/>
    <mergeCell ref="AQ59:AQ61"/>
    <mergeCell ref="AQ81:AQ83"/>
    <mergeCell ref="U143:W143"/>
    <mergeCell ref="X143:AA143"/>
    <mergeCell ref="AB143:AD143"/>
    <mergeCell ref="AE143:AI143"/>
    <mergeCell ref="AQ142:AQ144"/>
    <mergeCell ref="AQ37:AQ39"/>
    <mergeCell ref="AM143:AP143"/>
    <mergeCell ref="A145:A166"/>
    <mergeCell ref="B145:B146"/>
    <mergeCell ref="B42:B43"/>
    <mergeCell ref="Q60:T60"/>
    <mergeCell ref="U60:W60"/>
    <mergeCell ref="E59:AP59"/>
    <mergeCell ref="X60:AA60"/>
    <mergeCell ref="AB60:AD60"/>
    <mergeCell ref="AE60:AI60"/>
    <mergeCell ref="AJ60:AL60"/>
    <mergeCell ref="AM60:AP60"/>
    <mergeCell ref="A59:D59"/>
    <mergeCell ref="B44:B45"/>
    <mergeCell ref="B46:B47"/>
    <mergeCell ref="B48:B49"/>
    <mergeCell ref="B50:B51"/>
    <mergeCell ref="B52:B53"/>
    <mergeCell ref="B54:B55"/>
    <mergeCell ref="B56:B57"/>
    <mergeCell ref="B76:B77"/>
    <mergeCell ref="A105:D105"/>
    <mergeCell ref="A142:D142"/>
    <mergeCell ref="E142:AP142"/>
    <mergeCell ref="A62:A79"/>
    <mergeCell ref="B62:B63"/>
    <mergeCell ref="B64:B65"/>
    <mergeCell ref="B66:B67"/>
    <mergeCell ref="B68:B69"/>
    <mergeCell ref="A106:C107"/>
    <mergeCell ref="B70:B71"/>
    <mergeCell ref="B72:B73"/>
    <mergeCell ref="B74:B75"/>
    <mergeCell ref="B78:B79"/>
    <mergeCell ref="B86:B87"/>
    <mergeCell ref="B147:B148"/>
    <mergeCell ref="B149:B150"/>
    <mergeCell ref="B151:B152"/>
    <mergeCell ref="B163:B164"/>
    <mergeCell ref="B165:B166"/>
    <mergeCell ref="B196:B197"/>
    <mergeCell ref="B198:B199"/>
    <mergeCell ref="B185:B186"/>
    <mergeCell ref="B187:B188"/>
    <mergeCell ref="B189:B191"/>
    <mergeCell ref="B192:B193"/>
    <mergeCell ref="B194:B195"/>
    <mergeCell ref="B177:B178"/>
    <mergeCell ref="B179:B180"/>
    <mergeCell ref="B181:B182"/>
    <mergeCell ref="B183:B184"/>
    <mergeCell ref="B171:B172"/>
    <mergeCell ref="B153:B154"/>
    <mergeCell ref="B155:B156"/>
    <mergeCell ref="B158:B160"/>
    <mergeCell ref="B161:B162"/>
    <mergeCell ref="B173:B174"/>
    <mergeCell ref="B175:B176"/>
    <mergeCell ref="B200:B201"/>
    <mergeCell ref="B206:B207"/>
    <mergeCell ref="B226:B227"/>
    <mergeCell ref="B228:B229"/>
    <mergeCell ref="B230:B231"/>
    <mergeCell ref="B232:B233"/>
    <mergeCell ref="B234:B235"/>
    <mergeCell ref="A262:A277"/>
    <mergeCell ref="A260:C261"/>
    <mergeCell ref="A259:D259"/>
    <mergeCell ref="A171:A201"/>
    <mergeCell ref="CC279:CE279"/>
    <mergeCell ref="CF279:CI279"/>
    <mergeCell ref="AT279:AV280"/>
    <mergeCell ref="AX279:BA279"/>
    <mergeCell ref="BB279:BE279"/>
    <mergeCell ref="BF279:BI279"/>
    <mergeCell ref="BJ279:BM279"/>
    <mergeCell ref="BN279:BP279"/>
    <mergeCell ref="BQ279:BT279"/>
    <mergeCell ref="BU279:BW279"/>
    <mergeCell ref="BX279:CB279"/>
  </mergeCells>
  <pageMargins left="0.25" right="0.25" top="0.51" bottom="0.75" header="0.3" footer="0.3"/>
  <pageSetup paperSize="9" scale="22" fitToHeight="0" orientation="landscape" r:id="rId1"/>
  <rowBreaks count="10" manualBreakCount="10">
    <brk id="36" max="50" man="1"/>
    <brk id="58" max="50" man="1"/>
    <brk id="80" max="50" man="1"/>
    <brk id="104" max="50" man="1"/>
    <brk id="141" max="16383" man="1"/>
    <brk id="167" max="16383" man="1"/>
    <brk id="202" max="16383" man="1"/>
    <brk id="238" max="16383" man="1"/>
    <brk id="258" max="50" man="1"/>
    <brk id="278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2025-07-31T04:29:37Z</cp:lastPrinted>
  <dcterms:created xsi:type="dcterms:W3CDTF">2024-09-28T08:38:22Z</dcterms:created>
  <dcterms:modified xsi:type="dcterms:W3CDTF">2025-09-08T05:22:01Z</dcterms:modified>
</cp:coreProperties>
</file>