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440" windowHeight="909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6" i="1"/>
  <c r="H146"/>
  <c r="I146"/>
  <c r="I138"/>
  <c r="G127"/>
  <c r="I119"/>
  <c r="H108"/>
  <c r="G119"/>
  <c r="I81"/>
  <c r="G81"/>
  <c r="I100"/>
  <c r="G100"/>
  <c r="I51"/>
  <c r="H51"/>
  <c r="G51"/>
  <c r="H13"/>
  <c r="B195"/>
  <c r="A195"/>
  <c r="L194"/>
  <c r="J194"/>
  <c r="I194"/>
  <c r="H194"/>
  <c r="G194"/>
  <c r="F194"/>
  <c r="B185"/>
  <c r="A185"/>
  <c r="L195"/>
  <c r="J195"/>
  <c r="I195"/>
  <c r="H195"/>
  <c r="G195"/>
  <c r="F195"/>
  <c r="B176"/>
  <c r="A176"/>
  <c r="L175"/>
  <c r="J175"/>
  <c r="I175"/>
  <c r="H175"/>
  <c r="G175"/>
  <c r="F175"/>
  <c r="B166"/>
  <c r="A166"/>
  <c r="L176"/>
  <c r="J176"/>
  <c r="I176"/>
  <c r="H176"/>
  <c r="G176"/>
  <c r="F165"/>
  <c r="F176" s="1"/>
  <c r="L157"/>
  <c r="J157"/>
  <c r="F157"/>
  <c r="B157"/>
  <c r="A157"/>
  <c r="L156"/>
  <c r="J156"/>
  <c r="I156"/>
  <c r="H156"/>
  <c r="G156"/>
  <c r="F156"/>
  <c r="B147"/>
  <c r="A147"/>
  <c r="L138"/>
  <c r="J138"/>
  <c r="H138"/>
  <c r="F138"/>
  <c r="B138"/>
  <c r="A138"/>
  <c r="L137"/>
  <c r="J137"/>
  <c r="I137"/>
  <c r="H137"/>
  <c r="G137"/>
  <c r="F137"/>
  <c r="B128"/>
  <c r="A128"/>
  <c r="L119"/>
  <c r="J119"/>
  <c r="F119"/>
  <c r="B119"/>
  <c r="A119"/>
  <c r="L118"/>
  <c r="J118"/>
  <c r="I118"/>
  <c r="H118"/>
  <c r="G118"/>
  <c r="F118"/>
  <c r="B109"/>
  <c r="A109"/>
  <c r="L100"/>
  <c r="J100"/>
  <c r="H100"/>
  <c r="F100"/>
  <c r="B100"/>
  <c r="A100"/>
  <c r="L99"/>
  <c r="J99"/>
  <c r="I99"/>
  <c r="H99"/>
  <c r="G99"/>
  <c r="F99"/>
  <c r="B90"/>
  <c r="A90"/>
  <c r="L81"/>
  <c r="J81"/>
  <c r="H81"/>
  <c r="F81"/>
  <c r="B81"/>
  <c r="A81"/>
  <c r="L80"/>
  <c r="J80"/>
  <c r="I80"/>
  <c r="H80"/>
  <c r="G80"/>
  <c r="F80"/>
  <c r="B71"/>
  <c r="A71"/>
  <c r="B62"/>
  <c r="A62"/>
  <c r="L61"/>
  <c r="L62" s="1"/>
  <c r="J61"/>
  <c r="J62" s="1"/>
  <c r="I61"/>
  <c r="H61"/>
  <c r="G61"/>
  <c r="F61"/>
  <c r="F62" s="1"/>
  <c r="B52"/>
  <c r="A52"/>
  <c r="L43"/>
  <c r="J43"/>
  <c r="I43"/>
  <c r="H43"/>
  <c r="G43"/>
  <c r="B43"/>
  <c r="A43"/>
  <c r="L42"/>
  <c r="J42"/>
  <c r="I42"/>
  <c r="H42"/>
  <c r="G42"/>
  <c r="F42"/>
  <c r="F43" s="1"/>
  <c r="B33"/>
  <c r="A33"/>
  <c r="L24"/>
  <c r="J24"/>
  <c r="F24"/>
  <c r="B24"/>
  <c r="A24"/>
  <c r="L23"/>
  <c r="J23"/>
  <c r="I23"/>
  <c r="H23"/>
  <c r="G23"/>
  <c r="F23"/>
  <c r="B14"/>
  <c r="A14"/>
  <c r="I24"/>
  <c r="G24"/>
  <c r="J196" l="1"/>
  <c r="L196"/>
  <c r="G196"/>
  <c r="H196"/>
  <c r="I196"/>
  <c r="F196"/>
</calcChain>
</file>

<file path=xl/sharedStrings.xml><?xml version="1.0" encoding="utf-8"?>
<sst xmlns="http://schemas.openxmlformats.org/spreadsheetml/2006/main" count="412" uniqueCount="137">
  <si>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</si>
  <si>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</si>
  <si>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</si>
  <si>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</si>
  <si>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</si>
  <si>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</si>
  <si>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</si>
  <si>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</si>
  <si>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</si>
  <si>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</si>
  <si>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</si>
  <si>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</si>
  <si>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</si>
  <si>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</si>
  <si>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</si>
  <si>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</si>
  <si>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</si>
  <si>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</si>
  <si>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</si>
  <si>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</si>
  <si>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</si>
  <si>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</si>
  <si>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</si>
  <si>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</si>
  <si>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</si>
  <si>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гарнир</t>
  </si>
  <si>
    <t>хлеб</t>
  </si>
  <si>
    <t>закуска</t>
  </si>
  <si>
    <t>хлеб черн.</t>
  </si>
  <si>
    <t>итого</t>
  </si>
  <si>
    <t>Обед</t>
  </si>
  <si>
    <t>1 блюдо</t>
  </si>
  <si>
    <t>2 блюдо</t>
  </si>
  <si>
    <t>напиток</t>
  </si>
  <si>
    <t>хлеб бел.</t>
  </si>
  <si>
    <t>Итого за день:</t>
  </si>
  <si>
    <t>44/3</t>
  </si>
  <si>
    <t>фрукты</t>
  </si>
  <si>
    <t>33/1</t>
  </si>
  <si>
    <t>43/3</t>
  </si>
  <si>
    <t>Среднее значение за период:</t>
  </si>
  <si>
    <t>овощи натуральные (помидоры)</t>
  </si>
  <si>
    <t>гуляш из отварного мяса</t>
  </si>
  <si>
    <t xml:space="preserve">макаронные изделия отварные </t>
  </si>
  <si>
    <t>напиток из шиповника</t>
  </si>
  <si>
    <t xml:space="preserve">хлеб пшеничный </t>
  </si>
  <si>
    <t>хлеб ржаной</t>
  </si>
  <si>
    <t>60</t>
  </si>
  <si>
    <t>90</t>
  </si>
  <si>
    <t>200</t>
  </si>
  <si>
    <t>40</t>
  </si>
  <si>
    <t>20</t>
  </si>
  <si>
    <t>560</t>
  </si>
  <si>
    <t>46,6</t>
  </si>
  <si>
    <t>52,20</t>
  </si>
  <si>
    <t>367(1)</t>
  </si>
  <si>
    <t>108</t>
  </si>
  <si>
    <t>109</t>
  </si>
  <si>
    <t>35,36</t>
  </si>
  <si>
    <t>123,00</t>
  </si>
  <si>
    <t>19,48</t>
  </si>
  <si>
    <t>2,18</t>
  </si>
  <si>
    <t>2,05</t>
  </si>
  <si>
    <t>201,26</t>
  </si>
  <si>
    <t>овощи натуральные (огурцы)</t>
  </si>
  <si>
    <t xml:space="preserve">кнели рыбные </t>
  </si>
  <si>
    <t>картофель отварной в молоке</t>
  </si>
  <si>
    <t>чай с витаминами Витошка</t>
  </si>
  <si>
    <t>100</t>
  </si>
  <si>
    <t>24,71</t>
  </si>
  <si>
    <t>107,94</t>
  </si>
  <si>
    <t>12,23</t>
  </si>
  <si>
    <t>570</t>
  </si>
  <si>
    <t>161,68</t>
  </si>
  <si>
    <t xml:space="preserve">мандарин </t>
  </si>
  <si>
    <t>котлеты, биточки, из мяса кур</t>
  </si>
  <si>
    <t>каша ячневая</t>
  </si>
  <si>
    <t>какао с молоком</t>
  </si>
  <si>
    <t xml:space="preserve">хлеб </t>
  </si>
  <si>
    <t>65,21</t>
  </si>
  <si>
    <t>96,29</t>
  </si>
  <si>
    <t>18,90</t>
  </si>
  <si>
    <t>1,09</t>
  </si>
  <si>
    <t>580</t>
  </si>
  <si>
    <t>овощи натуральные (огурец)</t>
  </si>
  <si>
    <t xml:space="preserve">котлеты мясные </t>
  </si>
  <si>
    <t>рагу из овощей</t>
  </si>
  <si>
    <t>чай с лимоном</t>
  </si>
  <si>
    <t>89,26</t>
  </si>
  <si>
    <t>салат из свеклы с чесноком  растительным маслом</t>
  </si>
  <si>
    <t>плов из свинины</t>
  </si>
  <si>
    <t>напиток "Витошка"</t>
  </si>
  <si>
    <t>9,86</t>
  </si>
  <si>
    <t>78,64</t>
  </si>
  <si>
    <t>11,53</t>
  </si>
  <si>
    <t>4,1</t>
  </si>
  <si>
    <t>курица в томатоном соусе</t>
  </si>
  <si>
    <t>каша гречневая вязкая</t>
  </si>
  <si>
    <t>чай с сахаром</t>
  </si>
  <si>
    <t>32,24</t>
  </si>
  <si>
    <t>135,29</t>
  </si>
  <si>
    <t>10,02</t>
  </si>
  <si>
    <t>2,06</t>
  </si>
  <si>
    <t>жаркое по - домашнему</t>
  </si>
  <si>
    <t>напиток из сухофруктов</t>
  </si>
  <si>
    <t>123,10</t>
  </si>
  <si>
    <t>зеленый горошек</t>
  </si>
  <si>
    <t>курица отварная</t>
  </si>
  <si>
    <t>макаронные изделия отварные</t>
  </si>
  <si>
    <t>чай с молоком</t>
  </si>
  <si>
    <t xml:space="preserve">200 </t>
  </si>
  <si>
    <t>104,43</t>
  </si>
  <si>
    <t>10,13</t>
  </si>
  <si>
    <t>салат из свеклы с чесноком</t>
  </si>
  <si>
    <t>тефтели из говядины паровые</t>
  </si>
  <si>
    <t>80</t>
  </si>
  <si>
    <t>рис отварной с овощами</t>
  </si>
  <si>
    <t>99,62</t>
  </si>
  <si>
    <t>8,81</t>
  </si>
  <si>
    <t>20/8</t>
  </si>
  <si>
    <t>145,44</t>
  </si>
  <si>
    <t>пудинг из творога</t>
  </si>
  <si>
    <t>150</t>
  </si>
  <si>
    <t>молоко сгущеное</t>
  </si>
  <si>
    <t>плоды свежие (яблоко)</t>
  </si>
  <si>
    <t>33</t>
  </si>
  <si>
    <t>85,95</t>
  </si>
  <si>
    <t>1,02</t>
  </si>
  <si>
    <t>32,48</t>
  </si>
  <si>
    <t>140,41</t>
  </si>
  <si>
    <t>МБОУ "СОШ №14"</t>
  </si>
  <si>
    <t>17</t>
  </si>
  <si>
    <t>23.3</t>
  </si>
  <si>
    <t>52.2</t>
  </si>
  <si>
    <t>46.6</t>
  </si>
  <si>
    <t>66</t>
  </si>
  <si>
    <t>33.00</t>
  </si>
</sst>
</file>

<file path=xl/styles.xml><?xml version="1.0" encoding="utf-8"?>
<styleSheet xmlns="http://schemas.openxmlformats.org/spreadsheetml/2006/main">
  <numFmts count="1">
    <numFmt numFmtId="164" formatCode="dd\.mmm"/>
  </numFmts>
  <fonts count="2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sz val="11"/>
      <color rgb="FF0D0D0D"/>
      <name val="Calibri"/>
      <charset val="204"/>
      <scheme val="minor"/>
    </font>
    <font>
      <sz val="10"/>
      <color theme="1"/>
      <name val="Arial"/>
    </font>
    <font>
      <sz val="9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D0D0D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" xfId="0" applyFont="1" applyFill="1" applyBorder="1" applyProtection="1"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3" fillId="2" borderId="8" xfId="0" applyFont="1" applyFill="1" applyBorder="1" applyAlignment="1" applyProtection="1">
      <alignment vertical="top" wrapText="1"/>
      <protection locked="0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0" fillId="0" borderId="15" xfId="0" applyBorder="1"/>
    <xf numFmtId="0" fontId="3" fillId="3" borderId="16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17" xfId="0" applyFont="1" applyFill="1" applyBorder="1" applyAlignment="1">
      <alignment vertical="top" wrapText="1"/>
    </xf>
    <xf numFmtId="0" fontId="3" fillId="3" borderId="17" xfId="0" applyFont="1" applyFill="1" applyBorder="1" applyAlignment="1">
      <alignment horizontal="center" vertical="top" wrapText="1"/>
    </xf>
    <xf numFmtId="0" fontId="3" fillId="0" borderId="1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9" fillId="0" borderId="20" xfId="0" applyFont="1" applyBorder="1" applyAlignment="1">
      <alignment horizontal="center" vertical="center" wrapText="1"/>
    </xf>
    <xf numFmtId="0" fontId="3" fillId="2" borderId="21" xfId="0" applyFont="1" applyFill="1" applyBorder="1" applyAlignment="1" applyProtection="1">
      <alignment horizontal="center" vertical="top" wrapText="1"/>
      <protection locked="0"/>
    </xf>
    <xf numFmtId="0" fontId="3" fillId="2" borderId="22" xfId="0" applyFont="1" applyFill="1" applyBorder="1" applyAlignment="1" applyProtection="1">
      <alignment horizontal="center" vertical="top" wrapText="1"/>
      <protection locked="0"/>
    </xf>
    <xf numFmtId="164" fontId="3" fillId="2" borderId="22" xfId="0" applyNumberFormat="1" applyFont="1" applyFill="1" applyBorder="1" applyAlignment="1" applyProtection="1">
      <alignment horizontal="center" vertical="top" wrapText="1"/>
      <protection locked="0"/>
    </xf>
    <xf numFmtId="0" fontId="3" fillId="2" borderId="22" xfId="0" applyNumberFormat="1" applyFont="1" applyFill="1" applyBorder="1" applyAlignment="1" applyProtection="1">
      <alignment horizontal="center" vertical="top" wrapText="1"/>
      <protection locked="0"/>
    </xf>
    <xf numFmtId="0" fontId="3" fillId="0" borderId="22" xfId="0" applyFont="1" applyBorder="1" applyAlignment="1">
      <alignment horizontal="center" vertical="top" wrapText="1"/>
    </xf>
    <xf numFmtId="2" fontId="3" fillId="3" borderId="17" xfId="0" applyNumberFormat="1" applyFont="1" applyFill="1" applyBorder="1" applyAlignment="1">
      <alignment horizontal="center" vertical="top" wrapText="1"/>
    </xf>
    <xf numFmtId="0" fontId="3" fillId="0" borderId="3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0" fontId="13" fillId="4" borderId="1" xfId="0" applyFont="1" applyFill="1" applyBorder="1"/>
    <xf numFmtId="0" fontId="0" fillId="4" borderId="1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49" fontId="0" fillId="4" borderId="2" xfId="0" applyNumberFormat="1" applyFill="1" applyBorder="1" applyProtection="1">
      <protection locked="0"/>
    </xf>
    <xf numFmtId="1" fontId="0" fillId="4" borderId="1" xfId="0" applyNumberFormat="1" applyFill="1" applyBorder="1" applyAlignment="1" applyProtection="1">
      <alignment horizontal="left"/>
      <protection locked="0"/>
    </xf>
    <xf numFmtId="49" fontId="2" fillId="4" borderId="1" xfId="0" applyNumberFormat="1" applyFont="1" applyFill="1" applyBorder="1" applyProtection="1">
      <protection locked="0"/>
    </xf>
    <xf numFmtId="49" fontId="0" fillId="4" borderId="17" xfId="0" applyNumberFormat="1" applyFill="1" applyBorder="1" applyProtection="1">
      <protection locked="0"/>
    </xf>
    <xf numFmtId="1" fontId="3" fillId="2" borderId="1" xfId="0" applyNumberFormat="1" applyFont="1" applyFill="1" applyBorder="1" applyAlignment="1" applyProtection="1">
      <alignment horizontal="left" vertical="top" wrapText="1"/>
      <protection locked="0"/>
    </xf>
    <xf numFmtId="1" fontId="3" fillId="2" borderId="8" xfId="0" applyNumberFormat="1" applyFont="1" applyFill="1" applyBorder="1" applyAlignment="1" applyProtection="1">
      <alignment horizontal="left" vertical="top" wrapText="1"/>
      <protection locked="0"/>
    </xf>
    <xf numFmtId="1" fontId="14" fillId="5" borderId="1" xfId="0" applyNumberFormat="1" applyFont="1" applyFill="1" applyBorder="1" applyAlignment="1" applyProtection="1">
      <alignment horizontal="left" vertical="top" wrapText="1"/>
      <protection locked="0"/>
    </xf>
    <xf numFmtId="49" fontId="0" fillId="4" borderId="23" xfId="0" applyNumberFormat="1" applyFill="1" applyBorder="1" applyProtection="1">
      <protection locked="0"/>
    </xf>
    <xf numFmtId="0" fontId="14" fillId="5" borderId="1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2" fontId="14" fillId="5" borderId="1" xfId="0" applyNumberFormat="1" applyFont="1" applyFill="1" applyBorder="1" applyAlignment="1" applyProtection="1">
      <alignment horizontal="left" vertical="top" wrapText="1"/>
      <protection locked="0"/>
    </xf>
    <xf numFmtId="0" fontId="15" fillId="4" borderId="1" xfId="0" applyFont="1" applyFill="1" applyBorder="1" applyAlignment="1">
      <alignment horizontal="center" wrapText="1"/>
    </xf>
    <xf numFmtId="2" fontId="0" fillId="4" borderId="1" xfId="0" applyNumberFormat="1" applyFill="1" applyBorder="1" applyAlignment="1" applyProtection="1">
      <alignment horizontal="left"/>
      <protection locked="0"/>
    </xf>
    <xf numFmtId="1" fontId="3" fillId="0" borderId="1" xfId="0" applyNumberFormat="1" applyFont="1" applyBorder="1" applyAlignment="1">
      <alignment horizontal="center" vertical="top" wrapText="1"/>
    </xf>
    <xf numFmtId="0" fontId="0" fillId="0" borderId="7" xfId="0" applyBorder="1" applyAlignment="1">
      <alignment horizontal="center"/>
    </xf>
    <xf numFmtId="0" fontId="16" fillId="0" borderId="1" xfId="0" applyFont="1" applyBorder="1"/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17" fillId="4" borderId="1" xfId="0" applyFont="1" applyFill="1" applyBorder="1"/>
    <xf numFmtId="0" fontId="18" fillId="2" borderId="8" xfId="0" applyFont="1" applyFill="1" applyBorder="1" applyAlignment="1" applyProtection="1">
      <alignment vertical="top" wrapText="1"/>
      <protection locked="0"/>
    </xf>
    <xf numFmtId="0" fontId="18" fillId="2" borderId="1" xfId="0" applyFont="1" applyFill="1" applyBorder="1" applyAlignment="1" applyProtection="1">
      <alignment vertical="top" wrapText="1"/>
      <protection locked="0"/>
    </xf>
    <xf numFmtId="1" fontId="18" fillId="2" borderId="8" xfId="0" applyNumberFormat="1" applyFont="1" applyFill="1" applyBorder="1" applyAlignment="1" applyProtection="1">
      <alignment horizontal="left" vertical="top" wrapText="1"/>
      <protection locked="0"/>
    </xf>
    <xf numFmtId="1" fontId="18" fillId="2" borderId="1" xfId="0" applyNumberFormat="1" applyFont="1" applyFill="1" applyBorder="1" applyAlignment="1" applyProtection="1">
      <alignment horizontal="left" vertical="top" wrapText="1"/>
      <protection locked="0"/>
    </xf>
    <xf numFmtId="0" fontId="18" fillId="2" borderId="8" xfId="0" applyFont="1" applyFill="1" applyBorder="1" applyAlignment="1" applyProtection="1">
      <alignment horizontal="left" vertical="top" wrapText="1"/>
      <protection locked="0"/>
    </xf>
    <xf numFmtId="0" fontId="18" fillId="2" borderId="1" xfId="0" applyFont="1" applyFill="1" applyBorder="1" applyAlignment="1" applyProtection="1">
      <alignment horizontal="left" vertical="top" wrapText="1"/>
      <protection locked="0"/>
    </xf>
    <xf numFmtId="0" fontId="3" fillId="2" borderId="21" xfId="0" applyNumberFormat="1" applyFont="1" applyFill="1" applyBorder="1" applyAlignment="1" applyProtection="1">
      <alignment horizontal="center" vertical="top" wrapText="1"/>
      <protection locked="0"/>
    </xf>
    <xf numFmtId="0" fontId="18" fillId="5" borderId="1" xfId="0" applyFont="1" applyFill="1" applyBorder="1" applyAlignment="1" applyProtection="1">
      <alignment horizontal="left" vertical="top" wrapText="1"/>
      <protection locked="0"/>
    </xf>
    <xf numFmtId="2" fontId="18" fillId="5" borderId="1" xfId="0" applyNumberFormat="1" applyFont="1" applyFill="1" applyBorder="1" applyAlignment="1" applyProtection="1">
      <alignment horizontal="left" vertical="top" wrapText="1"/>
      <protection locked="0"/>
    </xf>
    <xf numFmtId="0" fontId="18" fillId="2" borderId="21" xfId="0" applyFont="1" applyFill="1" applyBorder="1" applyAlignment="1" applyProtection="1">
      <alignment horizontal="center" vertical="top" wrapText="1"/>
      <protection locked="0"/>
    </xf>
    <xf numFmtId="0" fontId="18" fillId="2" borderId="22" xfId="0" applyFont="1" applyFill="1" applyBorder="1" applyAlignment="1" applyProtection="1">
      <alignment horizontal="center" vertical="top" wrapText="1"/>
      <protection locked="0"/>
    </xf>
    <xf numFmtId="1" fontId="18" fillId="5" borderId="1" xfId="0" applyNumberFormat="1" applyFont="1" applyFill="1" applyBorder="1" applyAlignment="1" applyProtection="1">
      <alignment horizontal="left" vertical="top" wrapText="1"/>
      <protection locked="0"/>
    </xf>
    <xf numFmtId="2" fontId="3" fillId="0" borderId="1" xfId="0" applyNumberFormat="1" applyFont="1" applyBorder="1" applyAlignment="1">
      <alignment horizontal="center" vertical="top" wrapText="1"/>
    </xf>
    <xf numFmtId="49" fontId="18" fillId="2" borderId="21" xfId="0" applyNumberFormat="1" applyFont="1" applyFill="1" applyBorder="1" applyAlignment="1" applyProtection="1">
      <alignment horizontal="center" vertical="top" wrapText="1"/>
      <protection locked="0"/>
    </xf>
    <xf numFmtId="0" fontId="19" fillId="4" borderId="1" xfId="0" applyFont="1" applyFill="1" applyBorder="1" applyAlignment="1" applyProtection="1">
      <alignment horizontal="center" wrapText="1"/>
      <protection locked="0"/>
    </xf>
    <xf numFmtId="0" fontId="11" fillId="3" borderId="18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left" wrapText="1"/>
      <protection locked="0"/>
    </xf>
    <xf numFmtId="49" fontId="1" fillId="4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96"/>
  <sheetViews>
    <sheetView tabSelected="1" workbookViewId="0">
      <pane xSplit="4" ySplit="5" topLeftCell="E159" activePane="bottomRight" state="frozen"/>
      <selection pane="topRight"/>
      <selection pane="bottomLeft"/>
      <selection pane="bottomRight" activeCell="E182" sqref="E182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93" t="s">
        <v>130</v>
      </c>
      <c r="D1" s="94"/>
      <c r="E1" s="94"/>
      <c r="F1" s="3" t="s">
        <v>1</v>
      </c>
      <c r="G1" s="1" t="s">
        <v>2</v>
      </c>
      <c r="H1" s="95"/>
      <c r="I1" s="95"/>
      <c r="J1" s="95"/>
      <c r="K1" s="95"/>
    </row>
    <row r="2" spans="1:12" ht="18">
      <c r="A2" s="4" t="s">
        <v>3</v>
      </c>
      <c r="C2" s="1"/>
      <c r="G2" s="1" t="s">
        <v>4</v>
      </c>
      <c r="H2" s="95"/>
      <c r="I2" s="95"/>
      <c r="J2" s="95"/>
      <c r="K2" s="95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12</v>
      </c>
      <c r="I3" s="8">
        <v>1</v>
      </c>
      <c r="J3" s="41">
        <v>2026</v>
      </c>
      <c r="K3" s="42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42" customHeight="1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3" t="s">
        <v>21</v>
      </c>
      <c r="L5" s="12" t="s">
        <v>22</v>
      </c>
    </row>
    <row r="6" spans="1:12" ht="15.75" thickBot="1">
      <c r="A6" s="13">
        <v>1</v>
      </c>
      <c r="B6" s="14">
        <v>1</v>
      </c>
      <c r="C6" s="15" t="s">
        <v>23</v>
      </c>
      <c r="D6" s="24" t="s">
        <v>27</v>
      </c>
      <c r="E6" s="53" t="s">
        <v>41</v>
      </c>
      <c r="F6" s="56" t="s">
        <v>47</v>
      </c>
      <c r="G6" s="61">
        <v>0.55000000000000004</v>
      </c>
      <c r="H6" s="61">
        <v>0.1</v>
      </c>
      <c r="I6" s="61">
        <v>1.9</v>
      </c>
      <c r="J6" s="65">
        <v>12</v>
      </c>
      <c r="K6" s="68">
        <v>106</v>
      </c>
      <c r="L6" s="56" t="s">
        <v>58</v>
      </c>
    </row>
    <row r="7" spans="1:12" ht="15">
      <c r="A7" s="18"/>
      <c r="B7" s="19"/>
      <c r="C7" s="20"/>
      <c r="D7" s="24" t="s">
        <v>32</v>
      </c>
      <c r="E7" s="17" t="s">
        <v>42</v>
      </c>
      <c r="F7" s="57" t="s">
        <v>48</v>
      </c>
      <c r="G7" s="62">
        <v>12.02</v>
      </c>
      <c r="H7" s="62">
        <v>12.83</v>
      </c>
      <c r="I7" s="62">
        <v>2.4500000000000002</v>
      </c>
      <c r="J7" s="66">
        <v>173.25</v>
      </c>
      <c r="K7" s="44" t="s">
        <v>55</v>
      </c>
      <c r="L7" s="57" t="s">
        <v>59</v>
      </c>
    </row>
    <row r="8" spans="1:12" ht="15">
      <c r="A8" s="18"/>
      <c r="B8" s="19"/>
      <c r="C8" s="20"/>
      <c r="D8" s="24" t="s">
        <v>25</v>
      </c>
      <c r="E8" s="22" t="s">
        <v>43</v>
      </c>
      <c r="F8" s="58">
        <v>150</v>
      </c>
      <c r="G8" s="61">
        <v>4.9000000000000004</v>
      </c>
      <c r="H8" s="61">
        <v>0.57999999999999996</v>
      </c>
      <c r="I8" s="61">
        <v>25.17</v>
      </c>
      <c r="J8" s="65">
        <v>125.58</v>
      </c>
      <c r="K8" s="45">
        <v>291</v>
      </c>
      <c r="L8" s="69">
        <v>19.190000000000001</v>
      </c>
    </row>
    <row r="9" spans="1:12" ht="15">
      <c r="A9" s="18"/>
      <c r="B9" s="19"/>
      <c r="C9" s="20"/>
      <c r="D9" s="24" t="s">
        <v>33</v>
      </c>
      <c r="E9" s="54" t="s">
        <v>44</v>
      </c>
      <c r="F9" s="56" t="s">
        <v>49</v>
      </c>
      <c r="G9" s="61">
        <v>0.2</v>
      </c>
      <c r="H9" s="61">
        <v>0</v>
      </c>
      <c r="I9" s="61">
        <v>15.02</v>
      </c>
      <c r="J9" s="67">
        <v>107.65</v>
      </c>
      <c r="K9" s="45">
        <v>493</v>
      </c>
      <c r="L9" s="57" t="s">
        <v>60</v>
      </c>
    </row>
    <row r="10" spans="1:12" ht="15">
      <c r="A10" s="18"/>
      <c r="B10" s="19"/>
      <c r="C10" s="20"/>
      <c r="D10" s="97" t="s">
        <v>26</v>
      </c>
      <c r="E10" s="54" t="s">
        <v>45</v>
      </c>
      <c r="F10" s="56" t="s">
        <v>50</v>
      </c>
      <c r="G10" s="61">
        <v>1.52</v>
      </c>
      <c r="H10" s="61">
        <v>0.16</v>
      </c>
      <c r="I10" s="61">
        <v>9.84</v>
      </c>
      <c r="J10" s="56" t="s">
        <v>53</v>
      </c>
      <c r="K10" s="45" t="s">
        <v>56</v>
      </c>
      <c r="L10" s="57" t="s">
        <v>61</v>
      </c>
    </row>
    <row r="11" spans="1:12" ht="15">
      <c r="A11" s="18"/>
      <c r="B11" s="19"/>
      <c r="C11" s="20"/>
      <c r="D11" s="97" t="s">
        <v>26</v>
      </c>
      <c r="E11" s="55" t="s">
        <v>46</v>
      </c>
      <c r="F11" s="59" t="s">
        <v>51</v>
      </c>
      <c r="G11" s="61">
        <v>1.98</v>
      </c>
      <c r="H11" s="61">
        <v>0.36</v>
      </c>
      <c r="I11" s="61">
        <v>10.02</v>
      </c>
      <c r="J11" s="59" t="s">
        <v>54</v>
      </c>
      <c r="K11" s="45" t="s">
        <v>57</v>
      </c>
      <c r="L11" s="59" t="s">
        <v>62</v>
      </c>
    </row>
    <row r="12" spans="1:12" ht="15">
      <c r="A12" s="18"/>
      <c r="B12" s="19"/>
      <c r="C12" s="20"/>
      <c r="D12" s="21"/>
      <c r="E12" s="22"/>
      <c r="F12" s="56"/>
      <c r="G12" s="63"/>
      <c r="H12" s="63"/>
      <c r="I12" s="63"/>
      <c r="J12" s="65"/>
      <c r="K12" s="45"/>
      <c r="L12" s="56"/>
    </row>
    <row r="13" spans="1:12" ht="15">
      <c r="A13" s="25"/>
      <c r="B13" s="26"/>
      <c r="C13" s="27"/>
      <c r="D13" s="28" t="s">
        <v>29</v>
      </c>
      <c r="E13" s="29"/>
      <c r="F13" s="56" t="s">
        <v>52</v>
      </c>
      <c r="G13" s="63">
        <v>22</v>
      </c>
      <c r="H13" s="63">
        <f>SUM(H7:H12)</f>
        <v>13.93</v>
      </c>
      <c r="I13" s="63">
        <v>64</v>
      </c>
      <c r="J13" s="65">
        <v>517.28</v>
      </c>
      <c r="K13" s="45"/>
      <c r="L13" s="56" t="s">
        <v>63</v>
      </c>
    </row>
    <row r="14" spans="1:12" ht="15">
      <c r="A14" s="31">
        <f>A6</f>
        <v>1</v>
      </c>
      <c r="B14" s="32">
        <f>B6</f>
        <v>1</v>
      </c>
      <c r="C14" s="33" t="s">
        <v>30</v>
      </c>
      <c r="D14" s="24" t="s">
        <v>27</v>
      </c>
      <c r="E14" s="22"/>
      <c r="F14" s="23"/>
      <c r="G14" s="23"/>
      <c r="H14" s="23"/>
      <c r="I14" s="23"/>
      <c r="J14" s="23"/>
      <c r="K14" s="45"/>
      <c r="L14" s="23"/>
    </row>
    <row r="15" spans="1:12" ht="15">
      <c r="A15" s="18"/>
      <c r="B15" s="19"/>
      <c r="C15" s="20"/>
      <c r="D15" s="24" t="s">
        <v>31</v>
      </c>
      <c r="E15" s="22"/>
      <c r="F15" s="23"/>
      <c r="G15" s="23"/>
      <c r="H15" s="23"/>
      <c r="I15" s="23"/>
      <c r="J15" s="23"/>
      <c r="K15" s="45"/>
      <c r="L15" s="23"/>
    </row>
    <row r="16" spans="1:12" ht="15">
      <c r="A16" s="18"/>
      <c r="B16" s="19"/>
      <c r="C16" s="20"/>
      <c r="D16" s="24" t="s">
        <v>32</v>
      </c>
      <c r="E16" s="22"/>
      <c r="F16" s="23"/>
      <c r="G16" s="23"/>
      <c r="H16" s="23"/>
      <c r="I16" s="23"/>
      <c r="J16" s="23"/>
      <c r="K16" s="45"/>
      <c r="L16" s="23"/>
    </row>
    <row r="17" spans="1:12" ht="15">
      <c r="A17" s="18"/>
      <c r="B17" s="19"/>
      <c r="C17" s="20"/>
      <c r="D17" s="24" t="s">
        <v>25</v>
      </c>
      <c r="E17" s="22"/>
      <c r="F17" s="23"/>
      <c r="G17" s="23"/>
      <c r="H17" s="23"/>
      <c r="I17" s="23"/>
      <c r="J17" s="23"/>
      <c r="K17" s="45"/>
      <c r="L17" s="23"/>
    </row>
    <row r="18" spans="1:12" ht="15">
      <c r="A18" s="18"/>
      <c r="B18" s="19"/>
      <c r="C18" s="20"/>
      <c r="D18" s="24" t="s">
        <v>33</v>
      </c>
      <c r="E18" s="22"/>
      <c r="F18" s="23"/>
      <c r="G18" s="23"/>
      <c r="H18" s="23"/>
      <c r="I18" s="23"/>
      <c r="J18" s="23"/>
      <c r="K18" s="45"/>
      <c r="L18" s="23"/>
    </row>
    <row r="19" spans="1:12" ht="15">
      <c r="A19" s="18"/>
      <c r="B19" s="19"/>
      <c r="C19" s="20"/>
      <c r="D19" s="24" t="s">
        <v>34</v>
      </c>
      <c r="E19" s="22"/>
      <c r="F19" s="23"/>
      <c r="G19" s="23"/>
      <c r="H19" s="23"/>
      <c r="I19" s="23"/>
      <c r="J19" s="23"/>
      <c r="K19" s="45"/>
      <c r="L19" s="23"/>
    </row>
    <row r="20" spans="1:12" ht="15">
      <c r="A20" s="18"/>
      <c r="B20" s="19"/>
      <c r="C20" s="20"/>
      <c r="D20" s="24" t="s">
        <v>28</v>
      </c>
      <c r="E20" s="22"/>
      <c r="F20" s="23"/>
      <c r="G20" s="23"/>
      <c r="H20" s="23"/>
      <c r="I20" s="23"/>
      <c r="J20" s="23"/>
      <c r="K20" s="45"/>
      <c r="L20" s="23"/>
    </row>
    <row r="21" spans="1:12" ht="15">
      <c r="A21" s="18"/>
      <c r="B21" s="19"/>
      <c r="C21" s="20"/>
      <c r="D21" s="21"/>
      <c r="E21" s="22"/>
      <c r="F21" s="23"/>
      <c r="G21" s="23"/>
      <c r="H21" s="23"/>
      <c r="I21" s="23"/>
      <c r="J21" s="23"/>
      <c r="K21" s="45"/>
      <c r="L21" s="23"/>
    </row>
    <row r="22" spans="1:12" ht="15">
      <c r="A22" s="18"/>
      <c r="B22" s="19"/>
      <c r="C22" s="20"/>
      <c r="D22" s="21"/>
      <c r="E22" s="22"/>
      <c r="F22" s="23"/>
      <c r="G22" s="23"/>
      <c r="H22" s="23"/>
      <c r="I22" s="23"/>
      <c r="J22" s="23"/>
      <c r="K22" s="45"/>
      <c r="L22" s="23"/>
    </row>
    <row r="23" spans="1:12" ht="15">
      <c r="A23" s="25"/>
      <c r="B23" s="26"/>
      <c r="C23" s="27"/>
      <c r="D23" s="28" t="s">
        <v>29</v>
      </c>
      <c r="E23" s="29"/>
      <c r="F23" s="30">
        <f>F22+F21+F20+F19+F18+F17+F16+F15+F14</f>
        <v>0</v>
      </c>
      <c r="G23" s="30">
        <f t="shared" ref="G23:J23" si="0">G22+G21+G20+G19+G18+G17+G16+G15+G14</f>
        <v>0</v>
      </c>
      <c r="H23" s="30">
        <f t="shared" si="0"/>
        <v>0</v>
      </c>
      <c r="I23" s="30">
        <f t="shared" si="0"/>
        <v>0</v>
      </c>
      <c r="J23" s="30">
        <f t="shared" si="0"/>
        <v>0</v>
      </c>
      <c r="K23" s="48"/>
      <c r="L23" s="30">
        <f>L22+L21+L20+L19+L18+L17+L16+L15+L14</f>
        <v>0</v>
      </c>
    </row>
    <row r="24" spans="1:12" ht="15.75" thickBot="1">
      <c r="A24" s="34">
        <f>A6</f>
        <v>1</v>
      </c>
      <c r="B24" s="35">
        <f>B6</f>
        <v>1</v>
      </c>
      <c r="C24" s="90" t="s">
        <v>35</v>
      </c>
      <c r="D24" s="91"/>
      <c r="E24" s="36"/>
      <c r="F24" s="37">
        <f>F13+F23</f>
        <v>560</v>
      </c>
      <c r="G24" s="37">
        <f t="shared" ref="G24:J24" si="1">G13+G23</f>
        <v>22</v>
      </c>
      <c r="H24" s="37">
        <v>14</v>
      </c>
      <c r="I24" s="37">
        <f t="shared" si="1"/>
        <v>64</v>
      </c>
      <c r="J24" s="37">
        <f t="shared" si="1"/>
        <v>517.28</v>
      </c>
      <c r="K24" s="37"/>
      <c r="L24" s="37">
        <f t="shared" ref="L24" si="2">L13+L23</f>
        <v>201.26</v>
      </c>
    </row>
    <row r="25" spans="1:12" ht="15.75" thickBot="1">
      <c r="A25" s="38">
        <v>1</v>
      </c>
      <c r="B25" s="19">
        <v>2</v>
      </c>
      <c r="C25" s="15" t="s">
        <v>23</v>
      </c>
      <c r="D25" s="24" t="s">
        <v>27</v>
      </c>
      <c r="E25" s="53" t="s">
        <v>64</v>
      </c>
      <c r="F25" s="56" t="s">
        <v>47</v>
      </c>
      <c r="G25" s="61">
        <v>0.55000000000000004</v>
      </c>
      <c r="H25" s="61">
        <v>0.1</v>
      </c>
      <c r="I25" s="61">
        <v>1.9</v>
      </c>
      <c r="J25" s="65">
        <v>12</v>
      </c>
      <c r="K25" s="68">
        <v>106</v>
      </c>
      <c r="L25" s="56" t="s">
        <v>69</v>
      </c>
    </row>
    <row r="26" spans="1:12" ht="15">
      <c r="A26" s="38"/>
      <c r="B26" s="19"/>
      <c r="C26" s="20"/>
      <c r="D26" s="24" t="s">
        <v>32</v>
      </c>
      <c r="E26" s="17" t="s">
        <v>65</v>
      </c>
      <c r="F26" s="57" t="s">
        <v>68</v>
      </c>
      <c r="G26" s="62">
        <v>9.91</v>
      </c>
      <c r="H26" s="62">
        <v>9.9700000000000006</v>
      </c>
      <c r="I26" s="62">
        <v>5.82</v>
      </c>
      <c r="J26" s="66">
        <v>152.72</v>
      </c>
      <c r="K26" s="44">
        <v>258</v>
      </c>
      <c r="L26" s="57" t="s">
        <v>70</v>
      </c>
    </row>
    <row r="27" spans="1:12" ht="15">
      <c r="A27" s="38"/>
      <c r="B27" s="19"/>
      <c r="C27" s="20"/>
      <c r="D27" s="21" t="s">
        <v>25</v>
      </c>
      <c r="E27" s="22" t="s">
        <v>66</v>
      </c>
      <c r="F27" s="58">
        <v>150</v>
      </c>
      <c r="G27" s="61">
        <v>2.4700000000000002</v>
      </c>
      <c r="H27" s="61">
        <v>5.33</v>
      </c>
      <c r="I27" s="61">
        <v>16.510000000000002</v>
      </c>
      <c r="J27" s="65">
        <v>176.48</v>
      </c>
      <c r="K27" s="45">
        <v>174</v>
      </c>
      <c r="L27" s="69">
        <v>12.57</v>
      </c>
    </row>
    <row r="28" spans="1:12" ht="15">
      <c r="A28" s="38"/>
      <c r="B28" s="19"/>
      <c r="C28" s="20"/>
      <c r="D28" s="24" t="s">
        <v>33</v>
      </c>
      <c r="E28" s="54" t="s">
        <v>67</v>
      </c>
      <c r="F28" s="56" t="s">
        <v>49</v>
      </c>
      <c r="G28" s="61">
        <v>0.1</v>
      </c>
      <c r="H28" s="61">
        <v>0</v>
      </c>
      <c r="I28" s="61">
        <v>15</v>
      </c>
      <c r="J28" s="67">
        <v>60</v>
      </c>
      <c r="K28" s="45">
        <v>493</v>
      </c>
      <c r="L28" s="57" t="s">
        <v>71</v>
      </c>
    </row>
    <row r="29" spans="1:12" ht="15">
      <c r="A29" s="38"/>
      <c r="B29" s="19"/>
      <c r="C29" s="20"/>
      <c r="D29" s="97" t="s">
        <v>26</v>
      </c>
      <c r="E29" s="54" t="s">
        <v>45</v>
      </c>
      <c r="F29" s="56" t="s">
        <v>50</v>
      </c>
      <c r="G29" s="61">
        <v>1.52</v>
      </c>
      <c r="H29" s="61">
        <v>0.16</v>
      </c>
      <c r="I29" s="61">
        <v>9.84</v>
      </c>
      <c r="J29" s="56" t="s">
        <v>53</v>
      </c>
      <c r="K29" s="45" t="s">
        <v>56</v>
      </c>
      <c r="L29" s="57" t="s">
        <v>61</v>
      </c>
    </row>
    <row r="30" spans="1:12" ht="15">
      <c r="A30" s="38"/>
      <c r="B30" s="19"/>
      <c r="C30" s="20"/>
      <c r="D30" s="98" t="s">
        <v>26</v>
      </c>
      <c r="E30" s="55" t="s">
        <v>46</v>
      </c>
      <c r="F30" s="59" t="s">
        <v>51</v>
      </c>
      <c r="G30" s="61">
        <v>1.98</v>
      </c>
      <c r="H30" s="61">
        <v>0.36</v>
      </c>
      <c r="I30" s="61">
        <v>10.02</v>
      </c>
      <c r="J30" s="59" t="s">
        <v>54</v>
      </c>
      <c r="K30" s="45" t="s">
        <v>57</v>
      </c>
      <c r="L30" s="59" t="s">
        <v>62</v>
      </c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29</v>
      </c>
      <c r="E32" s="29"/>
      <c r="F32" s="56" t="s">
        <v>72</v>
      </c>
      <c r="G32" s="56" t="s">
        <v>131</v>
      </c>
      <c r="H32" s="63">
        <v>15</v>
      </c>
      <c r="I32" s="63">
        <v>60</v>
      </c>
      <c r="J32" s="65">
        <v>500</v>
      </c>
      <c r="K32" s="63"/>
      <c r="L32" s="56" t="s">
        <v>73</v>
      </c>
    </row>
    <row r="33" spans="1:15" ht="15">
      <c r="A33" s="32">
        <f>A25</f>
        <v>1</v>
      </c>
      <c r="B33" s="32">
        <f>B25</f>
        <v>2</v>
      </c>
      <c r="C33" s="33" t="s">
        <v>30</v>
      </c>
      <c r="D33" s="24" t="s">
        <v>27</v>
      </c>
      <c r="E33" s="22"/>
      <c r="F33" s="23"/>
      <c r="G33" s="23"/>
      <c r="H33" s="23"/>
      <c r="I33" s="23"/>
      <c r="J33" s="23"/>
      <c r="K33" s="45"/>
      <c r="L33" s="23"/>
    </row>
    <row r="34" spans="1:15" ht="15">
      <c r="A34" s="38"/>
      <c r="B34" s="19"/>
      <c r="C34" s="20"/>
      <c r="D34" s="24" t="s">
        <v>31</v>
      </c>
      <c r="E34" s="22"/>
      <c r="F34" s="23"/>
      <c r="G34" s="23"/>
      <c r="H34" s="23"/>
      <c r="I34" s="23"/>
      <c r="J34" s="23"/>
      <c r="K34" s="45"/>
      <c r="L34" s="23"/>
      <c r="O34" s="1">
        <v>1</v>
      </c>
    </row>
    <row r="35" spans="1:15" ht="15">
      <c r="A35" s="38"/>
      <c r="B35" s="19"/>
      <c r="C35" s="20"/>
      <c r="D35" s="24" t="s">
        <v>32</v>
      </c>
      <c r="E35" s="22"/>
      <c r="F35" s="23"/>
      <c r="G35" s="23"/>
      <c r="H35" s="23"/>
      <c r="I35" s="23"/>
      <c r="J35" s="23"/>
      <c r="K35" s="45"/>
      <c r="L35" s="23"/>
    </row>
    <row r="36" spans="1:15" ht="15">
      <c r="A36" s="38"/>
      <c r="B36" s="19"/>
      <c r="C36" s="20"/>
      <c r="D36" s="24" t="s">
        <v>25</v>
      </c>
      <c r="E36" s="22"/>
      <c r="F36" s="23"/>
      <c r="G36" s="23"/>
      <c r="H36" s="23"/>
      <c r="I36" s="23"/>
      <c r="J36" s="23"/>
      <c r="K36" s="45"/>
      <c r="L36" s="23"/>
    </row>
    <row r="37" spans="1:15" ht="15">
      <c r="A37" s="38"/>
      <c r="B37" s="19"/>
      <c r="C37" s="20"/>
      <c r="D37" s="24" t="s">
        <v>33</v>
      </c>
      <c r="E37" s="22"/>
      <c r="F37" s="23"/>
      <c r="G37" s="23"/>
      <c r="H37" s="23"/>
      <c r="I37" s="23"/>
      <c r="J37" s="23"/>
      <c r="K37" s="45"/>
      <c r="L37" s="23"/>
    </row>
    <row r="38" spans="1:15" ht="15">
      <c r="A38" s="38"/>
      <c r="B38" s="19"/>
      <c r="C38" s="20"/>
      <c r="D38" s="24" t="s">
        <v>34</v>
      </c>
      <c r="E38" s="22"/>
      <c r="F38" s="23"/>
      <c r="G38" s="23"/>
      <c r="H38" s="23"/>
      <c r="I38" s="23"/>
      <c r="J38" s="23"/>
      <c r="K38" s="45"/>
      <c r="L38" s="23"/>
    </row>
    <row r="39" spans="1:15" ht="15">
      <c r="A39" s="38"/>
      <c r="B39" s="19"/>
      <c r="C39" s="20"/>
      <c r="D39" s="24" t="s">
        <v>28</v>
      </c>
      <c r="E39" s="22"/>
      <c r="F39" s="23"/>
      <c r="G39" s="23"/>
      <c r="H39" s="23"/>
      <c r="I39" s="23"/>
      <c r="J39" s="23"/>
      <c r="K39" s="45"/>
      <c r="L39" s="23"/>
    </row>
    <row r="40" spans="1:15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5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5" ht="15">
      <c r="A42" s="39"/>
      <c r="B42" s="26"/>
      <c r="C42" s="27"/>
      <c r="D42" s="28" t="s">
        <v>29</v>
      </c>
      <c r="E42" s="29"/>
      <c r="F42" s="30">
        <f>F41+F40+F39+F38+F37+F36+F35+F34+F33</f>
        <v>0</v>
      </c>
      <c r="G42" s="30">
        <f t="shared" ref="G42:L42" si="3">G41+G40+G39+G38+G37+G36+G35+G34+G33</f>
        <v>0</v>
      </c>
      <c r="H42" s="30">
        <f t="shared" si="3"/>
        <v>0</v>
      </c>
      <c r="I42" s="30">
        <f t="shared" si="3"/>
        <v>0</v>
      </c>
      <c r="J42" s="30">
        <f t="shared" si="3"/>
        <v>0</v>
      </c>
      <c r="K42" s="48"/>
      <c r="L42" s="30">
        <f t="shared" si="3"/>
        <v>0</v>
      </c>
    </row>
    <row r="43" spans="1:15" ht="15.75" customHeight="1" thickBot="1">
      <c r="A43" s="40">
        <f>A25</f>
        <v>1</v>
      </c>
      <c r="B43" s="40">
        <f>B25</f>
        <v>2</v>
      </c>
      <c r="C43" s="90" t="s">
        <v>35</v>
      </c>
      <c r="D43" s="91"/>
      <c r="E43" s="36"/>
      <c r="F43" s="37">
        <f>F32+F42</f>
        <v>570</v>
      </c>
      <c r="G43" s="37">
        <f t="shared" ref="G43" si="4">G32+G42</f>
        <v>17</v>
      </c>
      <c r="H43" s="37">
        <f t="shared" ref="H43" si="5">H32+H42</f>
        <v>15</v>
      </c>
      <c r="I43" s="37">
        <f t="shared" ref="I43" si="6">I32+I42</f>
        <v>60</v>
      </c>
      <c r="J43" s="37">
        <f t="shared" ref="J43:L43" si="7">J32+J42</f>
        <v>500</v>
      </c>
      <c r="K43" s="37"/>
      <c r="L43" s="37">
        <f t="shared" si="7"/>
        <v>161.68</v>
      </c>
    </row>
    <row r="44" spans="1:15" ht="15.75" thickBot="1">
      <c r="A44" s="13">
        <v>1</v>
      </c>
      <c r="B44" s="14">
        <v>3</v>
      </c>
      <c r="C44" s="15" t="s">
        <v>23</v>
      </c>
      <c r="D44" s="71" t="s">
        <v>37</v>
      </c>
      <c r="E44" s="53" t="s">
        <v>74</v>
      </c>
      <c r="F44" s="56" t="s">
        <v>68</v>
      </c>
      <c r="G44" s="61"/>
      <c r="H44" s="61"/>
      <c r="I44" s="61"/>
      <c r="J44" s="65">
        <v>38</v>
      </c>
      <c r="K44" s="81">
        <v>7</v>
      </c>
      <c r="L44" s="56" t="s">
        <v>79</v>
      </c>
    </row>
    <row r="45" spans="1:15" ht="15.75" thickBot="1">
      <c r="A45" s="18"/>
      <c r="B45" s="19"/>
      <c r="C45" s="20"/>
      <c r="D45" s="16" t="s">
        <v>24</v>
      </c>
      <c r="E45" s="17" t="s">
        <v>75</v>
      </c>
      <c r="F45" s="57" t="s">
        <v>48</v>
      </c>
      <c r="G45" s="62">
        <v>11.7</v>
      </c>
      <c r="H45" s="62">
        <v>11.7</v>
      </c>
      <c r="I45" s="62">
        <v>10.8</v>
      </c>
      <c r="J45" s="66">
        <v>200.7</v>
      </c>
      <c r="K45" s="44">
        <v>311</v>
      </c>
      <c r="L45" s="57" t="s">
        <v>80</v>
      </c>
    </row>
    <row r="46" spans="1:15" ht="15">
      <c r="A46" s="18"/>
      <c r="B46" s="19"/>
      <c r="C46" s="20"/>
      <c r="D46" s="16" t="s">
        <v>25</v>
      </c>
      <c r="E46" s="22" t="s">
        <v>76</v>
      </c>
      <c r="F46" s="58">
        <v>150</v>
      </c>
      <c r="G46" s="61">
        <v>8.6</v>
      </c>
      <c r="H46" s="61">
        <v>6.8</v>
      </c>
      <c r="I46" s="61">
        <v>33.64</v>
      </c>
      <c r="J46" s="73">
        <v>215</v>
      </c>
      <c r="K46" s="45" t="s">
        <v>36</v>
      </c>
      <c r="L46" s="69">
        <v>22.55</v>
      </c>
    </row>
    <row r="47" spans="1:15" ht="15">
      <c r="A47" s="18"/>
      <c r="B47" s="19"/>
      <c r="C47" s="20"/>
      <c r="D47" s="24" t="s">
        <v>33</v>
      </c>
      <c r="E47" s="54" t="s">
        <v>77</v>
      </c>
      <c r="F47" s="56" t="s">
        <v>49</v>
      </c>
      <c r="G47" s="61">
        <v>4</v>
      </c>
      <c r="H47" s="61">
        <v>3</v>
      </c>
      <c r="I47" s="61">
        <v>25</v>
      </c>
      <c r="J47" s="73">
        <v>144</v>
      </c>
      <c r="K47" s="45">
        <v>528</v>
      </c>
      <c r="L47" s="57" t="s">
        <v>81</v>
      </c>
    </row>
    <row r="48" spans="1:15" ht="15">
      <c r="A48" s="18"/>
      <c r="B48" s="19"/>
      <c r="C48" s="20"/>
      <c r="D48" s="24" t="s">
        <v>78</v>
      </c>
      <c r="E48" s="54" t="s">
        <v>45</v>
      </c>
      <c r="F48" s="56" t="s">
        <v>51</v>
      </c>
      <c r="G48" s="61">
        <v>3.04</v>
      </c>
      <c r="H48" s="61">
        <v>0.32</v>
      </c>
      <c r="I48" s="61">
        <v>19.68</v>
      </c>
      <c r="J48" s="96" t="s">
        <v>132</v>
      </c>
      <c r="K48" s="45" t="s">
        <v>56</v>
      </c>
      <c r="L48" s="57" t="s">
        <v>82</v>
      </c>
    </row>
    <row r="49" spans="1:12" ht="15">
      <c r="A49" s="18"/>
      <c r="B49" s="19"/>
      <c r="C49" s="20"/>
      <c r="D49" s="72" t="s">
        <v>26</v>
      </c>
      <c r="E49" s="55" t="s">
        <v>46</v>
      </c>
      <c r="F49" s="59" t="s">
        <v>51</v>
      </c>
      <c r="G49" s="61">
        <v>1.32</v>
      </c>
      <c r="H49" s="61">
        <v>0.24</v>
      </c>
      <c r="I49" s="61">
        <v>6.68</v>
      </c>
      <c r="J49" s="96" t="s">
        <v>133</v>
      </c>
      <c r="K49" s="45" t="s">
        <v>57</v>
      </c>
      <c r="L49" s="59" t="s">
        <v>62</v>
      </c>
    </row>
    <row r="50" spans="1:12" ht="15">
      <c r="A50" s="18"/>
      <c r="B50" s="19"/>
      <c r="C50" s="20"/>
      <c r="D50" s="21"/>
      <c r="E50" s="54"/>
      <c r="F50" s="56"/>
      <c r="G50" s="61"/>
      <c r="H50" s="61"/>
      <c r="I50" s="61"/>
      <c r="J50" s="56"/>
      <c r="K50" s="45"/>
      <c r="L50" s="23"/>
    </row>
    <row r="51" spans="1:12" ht="15">
      <c r="A51" s="25"/>
      <c r="B51" s="26"/>
      <c r="C51" s="27"/>
      <c r="D51" s="28"/>
      <c r="E51" s="55"/>
      <c r="F51" s="59" t="s">
        <v>83</v>
      </c>
      <c r="G51" s="63">
        <f>SUM(G45:G50)</f>
        <v>28.659999999999997</v>
      </c>
      <c r="H51" s="63">
        <f>SUM(H45:H50)</f>
        <v>22.06</v>
      </c>
      <c r="I51" s="63">
        <f>SUM(I45:I50)</f>
        <v>95.800000000000011</v>
      </c>
      <c r="J51" s="65">
        <v>673.2</v>
      </c>
      <c r="K51" s="45"/>
      <c r="L51" s="30">
        <v>206.09</v>
      </c>
    </row>
    <row r="52" spans="1:12" ht="15">
      <c r="A52" s="31">
        <f>A44</f>
        <v>1</v>
      </c>
      <c r="B52" s="32">
        <f>B44</f>
        <v>3</v>
      </c>
      <c r="C52" s="33" t="s">
        <v>30</v>
      </c>
      <c r="D52" s="24" t="s">
        <v>27</v>
      </c>
      <c r="E52" s="22"/>
      <c r="F52" s="56"/>
      <c r="G52" s="63"/>
      <c r="H52" s="63"/>
      <c r="I52" s="63"/>
      <c r="J52" s="65"/>
      <c r="K52" s="45"/>
      <c r="L52" s="23"/>
    </row>
    <row r="53" spans="1:12" ht="15.75" thickBot="1">
      <c r="A53" s="18"/>
      <c r="B53" s="19"/>
      <c r="C53" s="20"/>
      <c r="D53" s="24" t="s">
        <v>31</v>
      </c>
      <c r="E53" s="22"/>
      <c r="F53" s="60"/>
      <c r="G53" s="60"/>
      <c r="H53" s="60"/>
      <c r="I53" s="64"/>
      <c r="J53" s="60"/>
      <c r="K53" s="45"/>
      <c r="L53" s="23"/>
    </row>
    <row r="54" spans="1:12" ht="15">
      <c r="A54" s="18"/>
      <c r="B54" s="19"/>
      <c r="C54" s="20"/>
      <c r="D54" s="24" t="s">
        <v>32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25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33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34</v>
      </c>
      <c r="E57" s="22"/>
      <c r="F57" s="23"/>
      <c r="G57" s="23"/>
      <c r="H57" s="23"/>
      <c r="I57" s="23"/>
      <c r="J57" s="23"/>
      <c r="K57" s="47"/>
      <c r="L57" s="23"/>
    </row>
    <row r="58" spans="1:12" ht="15">
      <c r="A58" s="18"/>
      <c r="B58" s="19"/>
      <c r="C58" s="20"/>
      <c r="D58" s="24" t="s">
        <v>28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29</v>
      </c>
      <c r="E61" s="29"/>
      <c r="F61" s="30">
        <f>F60+F59+F58+F57+F56+F55+F54+F53+F52</f>
        <v>0</v>
      </c>
      <c r="G61" s="30">
        <f t="shared" ref="G61:L61" si="8">G60+G59+G58+G57+G56+G55+G54+G53+G52</f>
        <v>0</v>
      </c>
      <c r="H61" s="30">
        <f t="shared" si="8"/>
        <v>0</v>
      </c>
      <c r="I61" s="30">
        <f t="shared" si="8"/>
        <v>0</v>
      </c>
      <c r="J61" s="30">
        <f t="shared" si="8"/>
        <v>0</v>
      </c>
      <c r="K61" s="48"/>
      <c r="L61" s="30">
        <f t="shared" si="8"/>
        <v>0</v>
      </c>
    </row>
    <row r="62" spans="1:12" ht="15.75" customHeight="1" thickBot="1">
      <c r="A62" s="34">
        <f>A44</f>
        <v>1</v>
      </c>
      <c r="B62" s="35">
        <f>B44</f>
        <v>3</v>
      </c>
      <c r="C62" s="90" t="s">
        <v>35</v>
      </c>
      <c r="D62" s="91"/>
      <c r="E62" s="36"/>
      <c r="F62" s="37">
        <f>F51+F61</f>
        <v>580</v>
      </c>
      <c r="G62" s="37">
        <v>29</v>
      </c>
      <c r="H62" s="37">
        <v>22</v>
      </c>
      <c r="I62" s="37">
        <v>96</v>
      </c>
      <c r="J62" s="37">
        <f t="shared" ref="J62:L62" si="9">J51+J61</f>
        <v>673.2</v>
      </c>
      <c r="K62" s="37"/>
      <c r="L62" s="37">
        <f t="shared" si="9"/>
        <v>206.09</v>
      </c>
    </row>
    <row r="63" spans="1:12" ht="15.75" thickBot="1">
      <c r="A63" s="13">
        <v>1</v>
      </c>
      <c r="B63" s="14">
        <v>4</v>
      </c>
      <c r="C63" s="15" t="s">
        <v>23</v>
      </c>
      <c r="D63" s="21" t="s">
        <v>27</v>
      </c>
      <c r="E63" s="74" t="s">
        <v>89</v>
      </c>
      <c r="F63" s="56" t="s">
        <v>47</v>
      </c>
      <c r="G63" s="77">
        <v>1</v>
      </c>
      <c r="H63" s="77">
        <v>4.25</v>
      </c>
      <c r="I63" s="77">
        <v>5.0999999999999996</v>
      </c>
      <c r="J63" s="79">
        <v>62.12</v>
      </c>
      <c r="K63" s="81">
        <v>50</v>
      </c>
      <c r="L63" s="56" t="s">
        <v>92</v>
      </c>
    </row>
    <row r="64" spans="1:12" ht="15">
      <c r="A64" s="18"/>
      <c r="B64" s="19"/>
      <c r="C64" s="20"/>
      <c r="D64" s="24" t="s">
        <v>32</v>
      </c>
      <c r="E64" s="75" t="s">
        <v>90</v>
      </c>
      <c r="F64" s="57" t="s">
        <v>49</v>
      </c>
      <c r="G64" s="77">
        <v>19.18</v>
      </c>
      <c r="H64" s="77">
        <v>21.2</v>
      </c>
      <c r="I64" s="77">
        <v>41.42</v>
      </c>
      <c r="J64" s="79">
        <v>352.2</v>
      </c>
      <c r="K64" s="47">
        <v>370</v>
      </c>
      <c r="L64" s="57" t="s">
        <v>93</v>
      </c>
    </row>
    <row r="65" spans="1:12" ht="15">
      <c r="A65" s="18"/>
      <c r="B65" s="19"/>
      <c r="C65" s="20"/>
      <c r="D65" s="24"/>
      <c r="E65" s="76"/>
      <c r="F65" s="58"/>
      <c r="G65" s="78"/>
      <c r="H65" s="78"/>
      <c r="I65" s="78"/>
      <c r="J65" s="80"/>
      <c r="K65" s="47"/>
      <c r="L65" s="69"/>
    </row>
    <row r="66" spans="1:12" ht="15">
      <c r="A66" s="18"/>
      <c r="B66" s="19"/>
      <c r="C66" s="20"/>
      <c r="D66" s="97" t="s">
        <v>33</v>
      </c>
      <c r="E66" s="54" t="s">
        <v>91</v>
      </c>
      <c r="F66" s="56" t="s">
        <v>49</v>
      </c>
      <c r="G66" s="61">
        <v>0.3</v>
      </c>
      <c r="H66" s="61">
        <v>0.2</v>
      </c>
      <c r="I66" s="61">
        <v>18.899999999999999</v>
      </c>
      <c r="J66" s="73">
        <v>103</v>
      </c>
      <c r="K66" s="47">
        <v>74</v>
      </c>
      <c r="L66" s="57" t="s">
        <v>94</v>
      </c>
    </row>
    <row r="67" spans="1:12" ht="15.75" thickBot="1">
      <c r="A67" s="18"/>
      <c r="B67" s="19"/>
      <c r="C67" s="20"/>
      <c r="D67" s="97" t="s">
        <v>78</v>
      </c>
      <c r="E67" s="54" t="s">
        <v>45</v>
      </c>
      <c r="F67" s="56" t="s">
        <v>50</v>
      </c>
      <c r="G67" s="78">
        <v>2</v>
      </c>
      <c r="H67" s="78">
        <v>0.32</v>
      </c>
      <c r="I67" s="78">
        <v>10</v>
      </c>
      <c r="J67" s="96" t="s">
        <v>134</v>
      </c>
      <c r="K67" s="47">
        <v>108</v>
      </c>
      <c r="L67" s="57" t="s">
        <v>61</v>
      </c>
    </row>
    <row r="68" spans="1:12" ht="15">
      <c r="A68" s="18"/>
      <c r="B68" s="19"/>
      <c r="C68" s="20"/>
      <c r="D68" s="97" t="s">
        <v>78</v>
      </c>
      <c r="E68" s="55" t="s">
        <v>46</v>
      </c>
      <c r="F68" s="59" t="s">
        <v>50</v>
      </c>
      <c r="G68" s="78">
        <v>4</v>
      </c>
      <c r="H68" s="78">
        <v>0.24</v>
      </c>
      <c r="I68" s="78">
        <v>10</v>
      </c>
      <c r="J68" s="96" t="s">
        <v>135</v>
      </c>
      <c r="K68" s="81">
        <v>109</v>
      </c>
      <c r="L68" s="59" t="s">
        <v>95</v>
      </c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29</v>
      </c>
      <c r="E70" s="29"/>
      <c r="F70" s="30">
        <v>540</v>
      </c>
      <c r="G70" s="78">
        <v>26</v>
      </c>
      <c r="H70" s="78">
        <v>25</v>
      </c>
      <c r="I70" s="78">
        <v>85</v>
      </c>
      <c r="J70" s="82">
        <v>629.91999999999996</v>
      </c>
      <c r="K70" s="48"/>
      <c r="L70" s="30">
        <v>106.31</v>
      </c>
    </row>
    <row r="71" spans="1:12" ht="15">
      <c r="A71" s="31">
        <f>A63</f>
        <v>1</v>
      </c>
      <c r="B71" s="32">
        <f>B63</f>
        <v>4</v>
      </c>
      <c r="C71" s="33" t="s">
        <v>30</v>
      </c>
      <c r="D71" s="24" t="s">
        <v>27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31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32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25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33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34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28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29</v>
      </c>
      <c r="E80" s="29"/>
      <c r="F80" s="30">
        <f>F79+F78+F77+F76+F75+F74+F73+F72+F71</f>
        <v>0</v>
      </c>
      <c r="G80" s="30">
        <f t="shared" ref="G80:L80" si="10">G79+G78+G77+G76+G75+G74+G73+G72+G71</f>
        <v>0</v>
      </c>
      <c r="H80" s="30">
        <f t="shared" si="10"/>
        <v>0</v>
      </c>
      <c r="I80" s="30">
        <f t="shared" si="10"/>
        <v>0</v>
      </c>
      <c r="J80" s="30">
        <f t="shared" si="10"/>
        <v>0</v>
      </c>
      <c r="K80" s="48"/>
      <c r="L80" s="30">
        <f t="shared" si="10"/>
        <v>0</v>
      </c>
    </row>
    <row r="81" spans="1:12" ht="15.75" customHeight="1" thickBot="1">
      <c r="A81" s="34">
        <f>A63</f>
        <v>1</v>
      </c>
      <c r="B81" s="35">
        <f>B63</f>
        <v>4</v>
      </c>
      <c r="C81" s="90" t="s">
        <v>35</v>
      </c>
      <c r="D81" s="91"/>
      <c r="E81" s="36"/>
      <c r="F81" s="37">
        <f>F70+F80</f>
        <v>540</v>
      </c>
      <c r="G81" s="37">
        <f t="shared" ref="G81" si="11">G70+G80</f>
        <v>26</v>
      </c>
      <c r="H81" s="37">
        <f t="shared" ref="H81" si="12">H70+H80</f>
        <v>25</v>
      </c>
      <c r="I81" s="37">
        <f t="shared" ref="I81" si="13">I70+I80</f>
        <v>85</v>
      </c>
      <c r="J81" s="37">
        <f t="shared" ref="J81:L81" si="14">J70+J80</f>
        <v>629.91999999999996</v>
      </c>
      <c r="K81" s="37"/>
      <c r="L81" s="49">
        <f t="shared" si="14"/>
        <v>106.31</v>
      </c>
    </row>
    <row r="82" spans="1:12" ht="15.75" thickBot="1">
      <c r="A82" s="13">
        <v>1</v>
      </c>
      <c r="B82" s="14">
        <v>5</v>
      </c>
      <c r="C82" s="15" t="s">
        <v>23</v>
      </c>
      <c r="D82" s="21" t="s">
        <v>27</v>
      </c>
      <c r="E82" s="53" t="s">
        <v>84</v>
      </c>
      <c r="F82" s="56" t="s">
        <v>47</v>
      </c>
      <c r="G82" s="61">
        <v>1</v>
      </c>
      <c r="H82" s="61">
        <v>0</v>
      </c>
      <c r="I82" s="61">
        <v>2</v>
      </c>
      <c r="J82" s="65">
        <v>12</v>
      </c>
      <c r="K82" s="68">
        <v>107</v>
      </c>
      <c r="L82" s="56" t="s">
        <v>69</v>
      </c>
    </row>
    <row r="83" spans="1:12" ht="15">
      <c r="A83" s="18"/>
      <c r="B83" s="19"/>
      <c r="C83" s="20"/>
      <c r="D83" s="24" t="s">
        <v>32</v>
      </c>
      <c r="E83" s="17" t="s">
        <v>85</v>
      </c>
      <c r="F83" s="57" t="s">
        <v>48</v>
      </c>
      <c r="G83" s="62">
        <v>12.25</v>
      </c>
      <c r="H83" s="62">
        <v>10.01</v>
      </c>
      <c r="I83" s="62">
        <v>20</v>
      </c>
      <c r="J83" s="66">
        <v>200.2</v>
      </c>
      <c r="K83" s="44">
        <v>381</v>
      </c>
      <c r="L83" s="57" t="s">
        <v>88</v>
      </c>
    </row>
    <row r="84" spans="1:12" ht="15">
      <c r="A84" s="18"/>
      <c r="B84" s="19"/>
      <c r="C84" s="20"/>
      <c r="D84" s="21" t="s">
        <v>25</v>
      </c>
      <c r="E84" s="22" t="s">
        <v>86</v>
      </c>
      <c r="F84" s="58">
        <v>150</v>
      </c>
      <c r="G84" s="61">
        <v>6.95</v>
      </c>
      <c r="H84" s="61">
        <v>11.05</v>
      </c>
      <c r="I84" s="61">
        <v>11</v>
      </c>
      <c r="J84" s="65">
        <v>195.5</v>
      </c>
      <c r="K84" s="45">
        <v>195</v>
      </c>
      <c r="L84" s="69">
        <v>31.79</v>
      </c>
    </row>
    <row r="85" spans="1:12" ht="15">
      <c r="A85" s="18"/>
      <c r="B85" s="19"/>
      <c r="C85" s="20"/>
      <c r="D85" s="97" t="s">
        <v>33</v>
      </c>
      <c r="E85" s="54" t="s">
        <v>87</v>
      </c>
      <c r="F85" s="56" t="s">
        <v>49</v>
      </c>
      <c r="G85" s="61">
        <v>0</v>
      </c>
      <c r="H85" s="61">
        <v>20.100000000000001</v>
      </c>
      <c r="I85" s="61">
        <v>8</v>
      </c>
      <c r="J85" s="67">
        <v>36</v>
      </c>
      <c r="K85" s="45">
        <v>508</v>
      </c>
      <c r="L85" s="57" t="s">
        <v>71</v>
      </c>
    </row>
    <row r="86" spans="1:12" ht="15">
      <c r="A86" s="18"/>
      <c r="B86" s="19"/>
      <c r="C86" s="20"/>
      <c r="D86" s="97" t="s">
        <v>78</v>
      </c>
      <c r="E86" s="54" t="s">
        <v>45</v>
      </c>
      <c r="F86" s="56" t="s">
        <v>51</v>
      </c>
      <c r="G86" s="61">
        <v>1</v>
      </c>
      <c r="H86" s="61">
        <v>0</v>
      </c>
      <c r="I86" s="61">
        <v>10</v>
      </c>
      <c r="J86" s="96" t="s">
        <v>132</v>
      </c>
      <c r="K86" s="45" t="s">
        <v>56</v>
      </c>
      <c r="L86" s="57" t="s">
        <v>82</v>
      </c>
    </row>
    <row r="87" spans="1:12" ht="15">
      <c r="A87" s="18"/>
      <c r="B87" s="19"/>
      <c r="C87" s="20"/>
      <c r="D87" s="98" t="s">
        <v>78</v>
      </c>
      <c r="E87" s="55" t="s">
        <v>46</v>
      </c>
      <c r="F87" s="59" t="s">
        <v>51</v>
      </c>
      <c r="G87" s="61">
        <v>1.98</v>
      </c>
      <c r="H87" s="61">
        <v>0.36</v>
      </c>
      <c r="I87" s="61">
        <v>10.02</v>
      </c>
      <c r="J87" s="96" t="s">
        <v>136</v>
      </c>
      <c r="K87" s="45" t="s">
        <v>57</v>
      </c>
      <c r="L87" s="59" t="s">
        <v>62</v>
      </c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29</v>
      </c>
      <c r="E89" s="29"/>
      <c r="F89" s="30">
        <v>540</v>
      </c>
      <c r="G89" s="63">
        <v>23</v>
      </c>
      <c r="H89" s="63">
        <v>41</v>
      </c>
      <c r="I89" s="63">
        <v>61</v>
      </c>
      <c r="J89" s="65">
        <v>500</v>
      </c>
      <c r="K89" s="48"/>
      <c r="L89" s="30">
        <v>161.13</v>
      </c>
    </row>
    <row r="90" spans="1:12" ht="15">
      <c r="A90" s="31">
        <f>A82</f>
        <v>1</v>
      </c>
      <c r="B90" s="32">
        <f>B82</f>
        <v>5</v>
      </c>
      <c r="C90" s="33" t="s">
        <v>30</v>
      </c>
      <c r="D90" s="24" t="s">
        <v>27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31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32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25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33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34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28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29</v>
      </c>
      <c r="E99" s="29"/>
      <c r="F99" s="30">
        <f>F98+F97+F96+F95+F94+F93+F92+F91+F90</f>
        <v>0</v>
      </c>
      <c r="G99" s="30">
        <f t="shared" ref="G99" si="15">SUM(G90:G98)</f>
        <v>0</v>
      </c>
      <c r="H99" s="30">
        <f t="shared" ref="H99" si="16">SUM(H90:H98)</f>
        <v>0</v>
      </c>
      <c r="I99" s="30">
        <f t="shared" ref="I99" si="17">SUM(I90:I98)</f>
        <v>0</v>
      </c>
      <c r="J99" s="30">
        <f t="shared" ref="J99" si="18">SUM(J90:J98)</f>
        <v>0</v>
      </c>
      <c r="K99" s="48"/>
      <c r="L99" s="30">
        <f>L98+L97+L96+L95+L94+L93+L92+L91+L90</f>
        <v>0</v>
      </c>
    </row>
    <row r="100" spans="1:12" ht="15.75" customHeight="1" thickBot="1">
      <c r="A100" s="34">
        <f>A82</f>
        <v>1</v>
      </c>
      <c r="B100" s="35">
        <f>B82</f>
        <v>5</v>
      </c>
      <c r="C100" s="90" t="s">
        <v>35</v>
      </c>
      <c r="D100" s="91"/>
      <c r="E100" s="36"/>
      <c r="F100" s="37">
        <f>F89+F99</f>
        <v>540</v>
      </c>
      <c r="G100" s="37">
        <f t="shared" ref="G100" si="19">G89+G99</f>
        <v>23</v>
      </c>
      <c r="H100" s="37">
        <f t="shared" ref="H100" si="20">H89+H99</f>
        <v>41</v>
      </c>
      <c r="I100" s="37">
        <f t="shared" ref="I100" si="21">I89+I99</f>
        <v>61</v>
      </c>
      <c r="J100" s="37">
        <f t="shared" ref="J100:L100" si="22">J89+J99</f>
        <v>500</v>
      </c>
      <c r="K100" s="37"/>
      <c r="L100" s="37">
        <f t="shared" si="22"/>
        <v>161.13</v>
      </c>
    </row>
    <row r="101" spans="1:12" ht="15.75" thickBot="1">
      <c r="A101" s="13">
        <v>2</v>
      </c>
      <c r="B101" s="14">
        <v>1</v>
      </c>
      <c r="C101" s="15" t="s">
        <v>23</v>
      </c>
      <c r="D101" s="21" t="s">
        <v>27</v>
      </c>
      <c r="E101" s="74" t="s">
        <v>41</v>
      </c>
      <c r="F101" s="56" t="s">
        <v>47</v>
      </c>
      <c r="G101" s="78">
        <v>0.55000000000000004</v>
      </c>
      <c r="H101" s="78">
        <v>0.1</v>
      </c>
      <c r="I101" s="78">
        <v>1.9</v>
      </c>
      <c r="J101" s="82">
        <v>12</v>
      </c>
      <c r="K101" s="68">
        <v>106</v>
      </c>
      <c r="L101" s="56" t="s">
        <v>99</v>
      </c>
    </row>
    <row r="102" spans="1:12" ht="15">
      <c r="A102" s="18"/>
      <c r="B102" s="19"/>
      <c r="C102" s="20"/>
      <c r="D102" s="24" t="s">
        <v>32</v>
      </c>
      <c r="E102" s="75" t="s">
        <v>96</v>
      </c>
      <c r="F102" s="57" t="s">
        <v>68</v>
      </c>
      <c r="G102" s="79">
        <v>11</v>
      </c>
      <c r="H102" s="79">
        <v>11</v>
      </c>
      <c r="I102" s="79">
        <v>3</v>
      </c>
      <c r="J102" s="79">
        <v>140.18</v>
      </c>
      <c r="K102" s="84" t="s">
        <v>55</v>
      </c>
      <c r="L102" s="57" t="s">
        <v>100</v>
      </c>
    </row>
    <row r="103" spans="1:12" ht="15">
      <c r="A103" s="18"/>
      <c r="B103" s="19"/>
      <c r="C103" s="20"/>
      <c r="D103" s="24" t="s">
        <v>25</v>
      </c>
      <c r="E103" s="76" t="s">
        <v>97</v>
      </c>
      <c r="F103" s="58">
        <v>150</v>
      </c>
      <c r="G103" s="80">
        <v>9</v>
      </c>
      <c r="H103" s="80">
        <v>7</v>
      </c>
      <c r="I103" s="80">
        <v>34</v>
      </c>
      <c r="J103" s="82">
        <v>215</v>
      </c>
      <c r="K103" s="85">
        <v>291</v>
      </c>
      <c r="L103" s="69">
        <v>22.55</v>
      </c>
    </row>
    <row r="104" spans="1:12" ht="15">
      <c r="A104" s="18"/>
      <c r="B104" s="19"/>
      <c r="C104" s="20"/>
      <c r="D104" s="97" t="s">
        <v>33</v>
      </c>
      <c r="E104" s="54" t="s">
        <v>98</v>
      </c>
      <c r="F104" s="56" t="s">
        <v>49</v>
      </c>
      <c r="G104" s="80">
        <v>1</v>
      </c>
      <c r="H104" s="80">
        <v>0</v>
      </c>
      <c r="I104" s="80">
        <v>15</v>
      </c>
      <c r="J104" s="83">
        <v>58.76</v>
      </c>
      <c r="K104" s="85">
        <v>507</v>
      </c>
      <c r="L104" s="57" t="s">
        <v>101</v>
      </c>
    </row>
    <row r="105" spans="1:12" ht="15">
      <c r="A105" s="18"/>
      <c r="B105" s="19"/>
      <c r="C105" s="20"/>
      <c r="D105" s="97" t="s">
        <v>78</v>
      </c>
      <c r="E105" s="54" t="s">
        <v>45</v>
      </c>
      <c r="F105" s="56" t="s">
        <v>50</v>
      </c>
      <c r="G105" s="78">
        <v>1.52</v>
      </c>
      <c r="H105" s="78">
        <v>0.16</v>
      </c>
      <c r="I105" s="78">
        <v>9.84</v>
      </c>
      <c r="J105" s="96" t="s">
        <v>134</v>
      </c>
      <c r="K105" s="85" t="s">
        <v>56</v>
      </c>
      <c r="L105" s="57" t="s">
        <v>102</v>
      </c>
    </row>
    <row r="106" spans="1:12" ht="15">
      <c r="A106" s="18"/>
      <c r="B106" s="19"/>
      <c r="C106" s="20"/>
      <c r="D106" s="98" t="s">
        <v>78</v>
      </c>
      <c r="E106" s="55" t="s">
        <v>46</v>
      </c>
      <c r="F106" s="59" t="s">
        <v>51</v>
      </c>
      <c r="G106" s="78">
        <v>2</v>
      </c>
      <c r="H106" s="78">
        <v>0</v>
      </c>
      <c r="I106" s="78">
        <v>10</v>
      </c>
      <c r="J106" s="96" t="s">
        <v>125</v>
      </c>
      <c r="K106" s="85" t="s">
        <v>57</v>
      </c>
      <c r="L106" s="59" t="s">
        <v>62</v>
      </c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29</v>
      </c>
      <c r="E108" s="29"/>
      <c r="F108" s="30">
        <v>570</v>
      </c>
      <c r="G108" s="86">
        <v>26</v>
      </c>
      <c r="H108" s="86">
        <f>SUM(H102:H107)</f>
        <v>18.16</v>
      </c>
      <c r="I108" s="86">
        <v>74</v>
      </c>
      <c r="J108" s="82">
        <v>505.54</v>
      </c>
      <c r="K108" s="48"/>
      <c r="L108" s="30">
        <v>204.3</v>
      </c>
    </row>
    <row r="109" spans="1:12" ht="15">
      <c r="A109" s="31">
        <f>A101</f>
        <v>2</v>
      </c>
      <c r="B109" s="32">
        <f>B101</f>
        <v>1</v>
      </c>
      <c r="C109" s="33" t="s">
        <v>30</v>
      </c>
      <c r="D109" s="24" t="s">
        <v>27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31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32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25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33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34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28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29</v>
      </c>
      <c r="E118" s="29"/>
      <c r="F118" s="30">
        <f>F117+F116+F115+F114+F113+F112+F111+F109+F110</f>
        <v>0</v>
      </c>
      <c r="G118" s="30">
        <f t="shared" ref="G118:L118" si="23">G117+G116+G115+G114+G113+G112+G111+G109+G110</f>
        <v>0</v>
      </c>
      <c r="H118" s="30">
        <f t="shared" si="23"/>
        <v>0</v>
      </c>
      <c r="I118" s="30">
        <f t="shared" si="23"/>
        <v>0</v>
      </c>
      <c r="J118" s="30">
        <f t="shared" si="23"/>
        <v>0</v>
      </c>
      <c r="K118" s="48"/>
      <c r="L118" s="30">
        <f t="shared" si="23"/>
        <v>0</v>
      </c>
    </row>
    <row r="119" spans="1:12" ht="15.75" thickBot="1">
      <c r="A119" s="34">
        <f>A101</f>
        <v>2</v>
      </c>
      <c r="B119" s="35">
        <f>B101</f>
        <v>1</v>
      </c>
      <c r="C119" s="90" t="s">
        <v>35</v>
      </c>
      <c r="D119" s="91"/>
      <c r="E119" s="36"/>
      <c r="F119" s="37">
        <f>F108+F118</f>
        <v>570</v>
      </c>
      <c r="G119" s="37">
        <f t="shared" ref="G119" si="24">G108+G118</f>
        <v>26</v>
      </c>
      <c r="H119" s="37">
        <v>18</v>
      </c>
      <c r="I119" s="37">
        <f t="shared" ref="I119" si="25">I108+I118</f>
        <v>74</v>
      </c>
      <c r="J119" s="37">
        <f t="shared" ref="J119:L119" si="26">J108+J118</f>
        <v>505.54</v>
      </c>
      <c r="K119" s="37"/>
      <c r="L119" s="37">
        <f t="shared" si="26"/>
        <v>204.3</v>
      </c>
    </row>
    <row r="120" spans="1:12" ht="15.75" thickBot="1">
      <c r="A120" s="38">
        <v>2</v>
      </c>
      <c r="B120" s="19">
        <v>2</v>
      </c>
      <c r="C120" s="15" t="s">
        <v>23</v>
      </c>
      <c r="D120" s="21" t="s">
        <v>27</v>
      </c>
      <c r="E120" s="74" t="s">
        <v>84</v>
      </c>
      <c r="F120" s="56" t="s">
        <v>47</v>
      </c>
      <c r="G120" s="78">
        <v>0.38</v>
      </c>
      <c r="H120" s="78">
        <v>0.05</v>
      </c>
      <c r="I120" s="78">
        <v>0.82</v>
      </c>
      <c r="J120" s="82">
        <v>6.24</v>
      </c>
      <c r="K120" s="68">
        <v>10</v>
      </c>
      <c r="L120" s="56" t="s">
        <v>69</v>
      </c>
    </row>
    <row r="121" spans="1:12" ht="15">
      <c r="A121" s="38"/>
      <c r="B121" s="19"/>
      <c r="C121" s="20"/>
      <c r="D121" s="16" t="s">
        <v>24</v>
      </c>
      <c r="E121" s="75" t="s">
        <v>103</v>
      </c>
      <c r="F121" s="57" t="s">
        <v>49</v>
      </c>
      <c r="G121" s="77">
        <v>60.46</v>
      </c>
      <c r="H121" s="77">
        <v>52.31</v>
      </c>
      <c r="I121" s="77">
        <v>433.85</v>
      </c>
      <c r="J121" s="79">
        <v>525.26</v>
      </c>
      <c r="K121" s="84">
        <v>259</v>
      </c>
      <c r="L121" s="57" t="s">
        <v>105</v>
      </c>
    </row>
    <row r="122" spans="1:12" ht="15">
      <c r="A122" s="38"/>
      <c r="B122" s="19"/>
      <c r="C122" s="20"/>
      <c r="D122" s="24"/>
      <c r="E122" s="76"/>
      <c r="F122" s="58"/>
      <c r="G122" s="78"/>
      <c r="H122" s="78"/>
      <c r="I122" s="78"/>
      <c r="J122" s="80"/>
      <c r="K122" s="85"/>
      <c r="L122" s="69"/>
    </row>
    <row r="123" spans="1:12" ht="15">
      <c r="A123" s="38"/>
      <c r="B123" s="19"/>
      <c r="C123" s="20"/>
      <c r="D123" s="97" t="s">
        <v>33</v>
      </c>
      <c r="E123" s="54" t="s">
        <v>104</v>
      </c>
      <c r="F123" s="56" t="s">
        <v>49</v>
      </c>
      <c r="G123" s="78">
        <v>0.5</v>
      </c>
      <c r="H123" s="78">
        <v>0</v>
      </c>
      <c r="I123" s="78">
        <v>27</v>
      </c>
      <c r="J123" s="83">
        <v>22.8</v>
      </c>
      <c r="K123" s="85">
        <v>110</v>
      </c>
      <c r="L123" s="57" t="s">
        <v>60</v>
      </c>
    </row>
    <row r="124" spans="1:12" ht="15">
      <c r="A124" s="38"/>
      <c r="B124" s="19"/>
      <c r="C124" s="20"/>
      <c r="D124" s="97" t="s">
        <v>78</v>
      </c>
      <c r="E124" s="54" t="s">
        <v>45</v>
      </c>
      <c r="F124" s="56" t="s">
        <v>50</v>
      </c>
      <c r="G124" s="78">
        <v>2</v>
      </c>
      <c r="H124" s="78">
        <v>0.32</v>
      </c>
      <c r="I124" s="78">
        <v>10</v>
      </c>
      <c r="J124" s="96" t="s">
        <v>134</v>
      </c>
      <c r="K124" s="85" t="s">
        <v>56</v>
      </c>
      <c r="L124" s="57" t="s">
        <v>61</v>
      </c>
    </row>
    <row r="125" spans="1:12" ht="15">
      <c r="A125" s="38"/>
      <c r="B125" s="19"/>
      <c r="C125" s="20"/>
      <c r="D125" s="97" t="s">
        <v>78</v>
      </c>
      <c r="E125" s="55" t="s">
        <v>46</v>
      </c>
      <c r="F125" s="59" t="s">
        <v>51</v>
      </c>
      <c r="G125" s="78">
        <v>2</v>
      </c>
      <c r="H125" s="78">
        <v>0</v>
      </c>
      <c r="I125" s="78">
        <v>10</v>
      </c>
      <c r="J125" s="96" t="s">
        <v>125</v>
      </c>
      <c r="K125" s="85" t="s">
        <v>57</v>
      </c>
      <c r="L125" s="59" t="s">
        <v>62</v>
      </c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29</v>
      </c>
      <c r="E127" s="29"/>
      <c r="F127" s="30">
        <v>520</v>
      </c>
      <c r="G127" s="86">
        <f>SUM(G121:G126)</f>
        <v>64.960000000000008</v>
      </c>
      <c r="H127" s="86">
        <v>52</v>
      </c>
      <c r="I127" s="86">
        <v>482</v>
      </c>
      <c r="J127" s="82">
        <v>633.9</v>
      </c>
      <c r="K127" s="48"/>
      <c r="L127" s="30">
        <v>171.52</v>
      </c>
    </row>
    <row r="128" spans="1:12" ht="15">
      <c r="A128" s="32">
        <f>A120</f>
        <v>2</v>
      </c>
      <c r="B128" s="32">
        <f>B120</f>
        <v>2</v>
      </c>
      <c r="C128" s="33" t="s">
        <v>30</v>
      </c>
      <c r="D128" s="24" t="s">
        <v>27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31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32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25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33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34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28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29</v>
      </c>
      <c r="E137" s="29"/>
      <c r="F137" s="30">
        <f>F136+F135+F134+F133+F132+F131+F130+F129+F128</f>
        <v>0</v>
      </c>
      <c r="G137" s="30">
        <f t="shared" ref="G137:J137" si="27">SUM(G128:G136)</f>
        <v>0</v>
      </c>
      <c r="H137" s="30">
        <f t="shared" si="27"/>
        <v>0</v>
      </c>
      <c r="I137" s="30">
        <f t="shared" si="27"/>
        <v>0</v>
      </c>
      <c r="J137" s="30">
        <f t="shared" si="27"/>
        <v>0</v>
      </c>
      <c r="K137" s="48"/>
      <c r="L137" s="30">
        <f>L136+L135+L134+L133+L132+L131+L130+L129+L128</f>
        <v>0</v>
      </c>
    </row>
    <row r="138" spans="1:12" ht="15.75" thickBot="1">
      <c r="A138" s="40">
        <f>A120</f>
        <v>2</v>
      </c>
      <c r="B138" s="40">
        <f>B120</f>
        <v>2</v>
      </c>
      <c r="C138" s="90" t="s">
        <v>35</v>
      </c>
      <c r="D138" s="91"/>
      <c r="E138" s="36"/>
      <c r="F138" s="37">
        <f>F127+F137</f>
        <v>520</v>
      </c>
      <c r="G138" s="37">
        <v>65</v>
      </c>
      <c r="H138" s="37">
        <f t="shared" ref="H138" si="28">H127+H137</f>
        <v>52</v>
      </c>
      <c r="I138" s="37">
        <f t="shared" ref="I138" si="29">I127+I137</f>
        <v>482</v>
      </c>
      <c r="J138" s="37">
        <f t="shared" ref="J138:L138" si="30">J127+J137</f>
        <v>633.9</v>
      </c>
      <c r="K138" s="37"/>
      <c r="L138" s="37">
        <f t="shared" si="30"/>
        <v>171.52</v>
      </c>
    </row>
    <row r="139" spans="1:12" ht="15.75" thickBot="1">
      <c r="A139" s="13">
        <v>2</v>
      </c>
      <c r="B139" s="14">
        <v>3</v>
      </c>
      <c r="C139" s="15" t="s">
        <v>23</v>
      </c>
      <c r="D139" s="24" t="s">
        <v>27</v>
      </c>
      <c r="E139" s="74" t="s">
        <v>106</v>
      </c>
      <c r="F139" s="56" t="s">
        <v>47</v>
      </c>
      <c r="G139" s="78">
        <v>1.34</v>
      </c>
      <c r="H139" s="78">
        <v>3.37</v>
      </c>
      <c r="I139" s="78">
        <v>37.01</v>
      </c>
      <c r="J139" s="82">
        <v>99.74</v>
      </c>
      <c r="K139" s="68" t="s">
        <v>38</v>
      </c>
      <c r="L139" s="56" t="s">
        <v>69</v>
      </c>
    </row>
    <row r="140" spans="1:12" ht="15">
      <c r="A140" s="18"/>
      <c r="B140" s="19"/>
      <c r="C140" s="20"/>
      <c r="D140" s="16" t="s">
        <v>24</v>
      </c>
      <c r="E140" s="75" t="s">
        <v>107</v>
      </c>
      <c r="F140" s="57" t="s">
        <v>48</v>
      </c>
      <c r="G140" s="77">
        <v>11.25</v>
      </c>
      <c r="H140" s="77">
        <v>11.25</v>
      </c>
      <c r="I140" s="77">
        <v>3.42</v>
      </c>
      <c r="J140" s="79">
        <v>167.58</v>
      </c>
      <c r="K140" s="84">
        <v>300</v>
      </c>
      <c r="L140" s="57" t="s">
        <v>111</v>
      </c>
    </row>
    <row r="141" spans="1:12" ht="15">
      <c r="A141" s="18"/>
      <c r="B141" s="19"/>
      <c r="C141" s="20"/>
      <c r="D141" s="21" t="s">
        <v>25</v>
      </c>
      <c r="E141" s="76" t="s">
        <v>108</v>
      </c>
      <c r="F141" s="58">
        <v>150</v>
      </c>
      <c r="G141" s="78">
        <v>6.64</v>
      </c>
      <c r="H141" s="78">
        <v>5.0199999999999996</v>
      </c>
      <c r="I141" s="78">
        <v>26.17</v>
      </c>
      <c r="J141" s="80">
        <v>97.66</v>
      </c>
      <c r="K141" s="85" t="s">
        <v>39</v>
      </c>
      <c r="L141" s="69">
        <v>19.190000000000001</v>
      </c>
    </row>
    <row r="142" spans="1:12" ht="15.75" customHeight="1">
      <c r="A142" s="18"/>
      <c r="B142" s="19"/>
      <c r="C142" s="20"/>
      <c r="D142" s="97" t="s">
        <v>33</v>
      </c>
      <c r="E142" s="54" t="s">
        <v>109</v>
      </c>
      <c r="F142" s="56" t="s">
        <v>110</v>
      </c>
      <c r="G142" s="78">
        <v>1.5</v>
      </c>
      <c r="H142" s="78">
        <v>1.3</v>
      </c>
      <c r="I142" s="78">
        <v>15.9</v>
      </c>
      <c r="J142" s="80">
        <v>81</v>
      </c>
      <c r="K142" s="85">
        <v>342</v>
      </c>
      <c r="L142" s="57" t="s">
        <v>112</v>
      </c>
    </row>
    <row r="143" spans="1:12" ht="15">
      <c r="A143" s="18"/>
      <c r="B143" s="19"/>
      <c r="C143" s="20"/>
      <c r="D143" s="97" t="s">
        <v>26</v>
      </c>
      <c r="E143" s="54" t="s">
        <v>45</v>
      </c>
      <c r="F143" s="56" t="s">
        <v>51</v>
      </c>
      <c r="G143" s="78">
        <v>1</v>
      </c>
      <c r="H143" s="78">
        <v>0</v>
      </c>
      <c r="I143" s="78">
        <v>10</v>
      </c>
      <c r="J143" s="96" t="s">
        <v>132</v>
      </c>
      <c r="K143" s="85" t="s">
        <v>56</v>
      </c>
      <c r="L143" s="57" t="s">
        <v>82</v>
      </c>
    </row>
    <row r="144" spans="1:12" ht="15">
      <c r="A144" s="18"/>
      <c r="B144" s="19"/>
      <c r="C144" s="20"/>
      <c r="D144" s="97" t="s">
        <v>26</v>
      </c>
      <c r="E144" s="55" t="s">
        <v>46</v>
      </c>
      <c r="F144" s="59" t="s">
        <v>51</v>
      </c>
      <c r="G144" s="78">
        <v>1.32</v>
      </c>
      <c r="H144" s="78">
        <v>0.24</v>
      </c>
      <c r="I144" s="78">
        <v>6.68</v>
      </c>
      <c r="J144" s="96" t="s">
        <v>125</v>
      </c>
      <c r="K144" s="85" t="s">
        <v>57</v>
      </c>
      <c r="L144" s="59" t="s">
        <v>62</v>
      </c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29</v>
      </c>
      <c r="E146" s="29"/>
      <c r="F146" s="30">
        <v>540</v>
      </c>
      <c r="G146" s="70">
        <f>SUM(G139:G145)</f>
        <v>23.05</v>
      </c>
      <c r="H146" s="70">
        <f>SUM(H139:H145)</f>
        <v>21.18</v>
      </c>
      <c r="I146" s="70">
        <f>SUM(I139:I145)</f>
        <v>99.18</v>
      </c>
      <c r="J146" s="82">
        <v>502.28</v>
      </c>
      <c r="K146" s="48"/>
      <c r="L146" s="87">
        <v>161.6</v>
      </c>
    </row>
    <row r="147" spans="1:12" ht="15">
      <c r="A147" s="31">
        <f>A139</f>
        <v>2</v>
      </c>
      <c r="B147" s="32">
        <f>B139</f>
        <v>3</v>
      </c>
      <c r="C147" s="33" t="s">
        <v>30</v>
      </c>
      <c r="D147" s="24" t="s">
        <v>27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31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32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25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33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34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28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29</v>
      </c>
      <c r="E156" s="29"/>
      <c r="F156" s="30">
        <f>F155+F154+F153+F152+F151+F150+F149+F148+F147</f>
        <v>0</v>
      </c>
      <c r="G156" s="30">
        <f t="shared" ref="G156:J156" si="31">SUM(G147:G155)</f>
        <v>0</v>
      </c>
      <c r="H156" s="30">
        <f t="shared" si="31"/>
        <v>0</v>
      </c>
      <c r="I156" s="30">
        <f t="shared" si="31"/>
        <v>0</v>
      </c>
      <c r="J156" s="30">
        <f t="shared" si="31"/>
        <v>0</v>
      </c>
      <c r="K156" s="48"/>
      <c r="L156" s="30">
        <f>L155+L154+L153+L152+L151+L150+L149+L148+L147</f>
        <v>0</v>
      </c>
    </row>
    <row r="157" spans="1:12" ht="15.75" thickBot="1">
      <c r="A157" s="34">
        <f>A139</f>
        <v>2</v>
      </c>
      <c r="B157" s="35">
        <f>B139</f>
        <v>3</v>
      </c>
      <c r="C157" s="90" t="s">
        <v>35</v>
      </c>
      <c r="D157" s="91"/>
      <c r="E157" s="36"/>
      <c r="F157" s="37">
        <f>F146+F156</f>
        <v>540</v>
      </c>
      <c r="G157" s="37">
        <v>23</v>
      </c>
      <c r="H157" s="37">
        <v>21</v>
      </c>
      <c r="I157" s="37">
        <v>99</v>
      </c>
      <c r="J157" s="37">
        <f t="shared" ref="J157:L157" si="32">J146+J156</f>
        <v>502.28</v>
      </c>
      <c r="K157" s="37"/>
      <c r="L157" s="37">
        <f t="shared" si="32"/>
        <v>161.6</v>
      </c>
    </row>
    <row r="158" spans="1:12" ht="15">
      <c r="A158" s="13">
        <v>2</v>
      </c>
      <c r="B158" s="14">
        <v>4</v>
      </c>
      <c r="C158" s="15" t="s">
        <v>23</v>
      </c>
      <c r="D158" s="16" t="s">
        <v>24</v>
      </c>
      <c r="E158" s="75" t="s">
        <v>121</v>
      </c>
      <c r="F158" s="57" t="s">
        <v>122</v>
      </c>
      <c r="G158" s="77">
        <v>20.9</v>
      </c>
      <c r="H158" s="77">
        <v>16.3</v>
      </c>
      <c r="I158" s="77">
        <v>33</v>
      </c>
      <c r="J158" s="79">
        <v>362</v>
      </c>
      <c r="K158" s="84">
        <v>317</v>
      </c>
      <c r="L158" s="57" t="s">
        <v>126</v>
      </c>
    </row>
    <row r="159" spans="1:12" ht="15">
      <c r="A159" s="18"/>
      <c r="B159" s="19"/>
      <c r="C159" s="20"/>
      <c r="D159" s="21" t="s">
        <v>25</v>
      </c>
      <c r="E159" s="76" t="s">
        <v>123</v>
      </c>
      <c r="F159" s="58">
        <v>15</v>
      </c>
      <c r="G159" s="78">
        <v>1.08</v>
      </c>
      <c r="H159" s="78">
        <v>1.27</v>
      </c>
      <c r="I159" s="78">
        <v>8.32</v>
      </c>
      <c r="J159" s="80">
        <v>49.2</v>
      </c>
      <c r="K159" s="85">
        <v>481</v>
      </c>
      <c r="L159" s="69">
        <v>9.85</v>
      </c>
    </row>
    <row r="160" spans="1:12" ht="15">
      <c r="A160" s="18"/>
      <c r="B160" s="19"/>
      <c r="C160" s="20"/>
      <c r="D160" s="97" t="s">
        <v>33</v>
      </c>
      <c r="E160" s="54" t="s">
        <v>98</v>
      </c>
      <c r="F160" s="56" t="s">
        <v>49</v>
      </c>
      <c r="G160" s="78">
        <v>0.2</v>
      </c>
      <c r="H160" s="78">
        <v>0</v>
      </c>
      <c r="I160" s="78">
        <v>15.02</v>
      </c>
      <c r="J160" s="80">
        <v>58.76</v>
      </c>
      <c r="K160" s="85">
        <v>496</v>
      </c>
      <c r="L160" s="57" t="s">
        <v>101</v>
      </c>
    </row>
    <row r="161" spans="1:12" ht="15">
      <c r="A161" s="18"/>
      <c r="B161" s="19"/>
      <c r="C161" s="20"/>
      <c r="D161" s="24" t="s">
        <v>26</v>
      </c>
      <c r="E161" s="54" t="s">
        <v>45</v>
      </c>
      <c r="F161" s="56" t="s">
        <v>51</v>
      </c>
      <c r="G161" s="78">
        <v>0.78</v>
      </c>
      <c r="H161" s="78">
        <v>0.16</v>
      </c>
      <c r="I161" s="78">
        <v>10</v>
      </c>
      <c r="J161" s="96" t="s">
        <v>132</v>
      </c>
      <c r="K161" s="85" t="s">
        <v>56</v>
      </c>
      <c r="L161" s="57" t="s">
        <v>82</v>
      </c>
    </row>
    <row r="162" spans="1:12" ht="15">
      <c r="A162" s="18"/>
      <c r="B162" s="19"/>
      <c r="C162" s="20"/>
      <c r="D162" s="97" t="s">
        <v>26</v>
      </c>
      <c r="E162" s="55" t="s">
        <v>46</v>
      </c>
      <c r="F162" s="59" t="s">
        <v>51</v>
      </c>
      <c r="G162" s="78">
        <v>1.32</v>
      </c>
      <c r="H162" s="78">
        <v>0.24</v>
      </c>
      <c r="I162" s="78">
        <v>10</v>
      </c>
      <c r="J162" s="59" t="s">
        <v>125</v>
      </c>
      <c r="K162" s="85" t="s">
        <v>57</v>
      </c>
      <c r="L162" s="59" t="s">
        <v>127</v>
      </c>
    </row>
    <row r="163" spans="1:12" ht="15">
      <c r="A163" s="18"/>
      <c r="B163" s="19"/>
      <c r="C163" s="20"/>
      <c r="D163" s="98" t="s">
        <v>37</v>
      </c>
      <c r="E163" s="54" t="s">
        <v>124</v>
      </c>
      <c r="F163" s="56" t="s">
        <v>68</v>
      </c>
      <c r="G163" s="86">
        <v>0.6</v>
      </c>
      <c r="H163" s="86">
        <v>0.6</v>
      </c>
      <c r="I163" s="86">
        <v>14.7</v>
      </c>
      <c r="J163" s="82">
        <v>70.5</v>
      </c>
      <c r="K163" s="89">
        <v>3</v>
      </c>
      <c r="L163" s="56" t="s">
        <v>128</v>
      </c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.75" thickBot="1">
      <c r="A165" s="25"/>
      <c r="B165" s="26"/>
      <c r="C165" s="27"/>
      <c r="D165" s="28" t="s">
        <v>29</v>
      </c>
      <c r="E165" s="29"/>
      <c r="F165" s="30">
        <f>F164+F163+F162+F161+F160+F159+F158</f>
        <v>505</v>
      </c>
      <c r="G165" s="30">
        <v>25</v>
      </c>
      <c r="H165" s="30">
        <v>18</v>
      </c>
      <c r="I165" s="30">
        <v>91</v>
      </c>
      <c r="J165" s="30">
        <v>596.76</v>
      </c>
      <c r="K165" s="48"/>
      <c r="L165" s="60" t="s">
        <v>129</v>
      </c>
    </row>
    <row r="166" spans="1:12" ht="15">
      <c r="A166" s="31">
        <f>A158</f>
        <v>2</v>
      </c>
      <c r="B166" s="32">
        <f>B158</f>
        <v>4</v>
      </c>
      <c r="C166" s="33" t="s">
        <v>30</v>
      </c>
      <c r="D166" s="24" t="s">
        <v>27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31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32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25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33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34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28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29</v>
      </c>
      <c r="E175" s="29"/>
      <c r="F175" s="30">
        <f>F174+F173+F172+F171+F170+F169+F168+F167+F166</f>
        <v>0</v>
      </c>
      <c r="G175" s="30">
        <f t="shared" ref="G175:J175" si="33">SUM(G166:G174)</f>
        <v>0</v>
      </c>
      <c r="H175" s="30">
        <f t="shared" si="33"/>
        <v>0</v>
      </c>
      <c r="I175" s="30">
        <f t="shared" si="33"/>
        <v>0</v>
      </c>
      <c r="J175" s="30">
        <f t="shared" si="33"/>
        <v>0</v>
      </c>
      <c r="K175" s="48"/>
      <c r="L175" s="30">
        <f>L174+L173+L172+L171+L170+L169+L168+L167+L166</f>
        <v>0</v>
      </c>
    </row>
    <row r="176" spans="1:12" ht="15.75" thickBot="1">
      <c r="A176" s="34">
        <f>A158</f>
        <v>2</v>
      </c>
      <c r="B176" s="35">
        <f>B158</f>
        <v>4</v>
      </c>
      <c r="C176" s="90" t="s">
        <v>35</v>
      </c>
      <c r="D176" s="91"/>
      <c r="E176" s="36"/>
      <c r="F176" s="37">
        <f>F165+F175</f>
        <v>505</v>
      </c>
      <c r="G176" s="37">
        <f t="shared" ref="G176" si="34">G165+G175</f>
        <v>25</v>
      </c>
      <c r="H176" s="37">
        <f t="shared" ref="H176" si="35">H165+H175</f>
        <v>18</v>
      </c>
      <c r="I176" s="37">
        <f t="shared" ref="I176" si="36">I165+I175</f>
        <v>91</v>
      </c>
      <c r="J176" s="37">
        <f t="shared" ref="J176:L176" si="37">J165+J175</f>
        <v>596.76</v>
      </c>
      <c r="K176" s="37"/>
      <c r="L176" s="37">
        <f t="shared" si="37"/>
        <v>140.41</v>
      </c>
    </row>
    <row r="177" spans="1:12" ht="15.75" thickBot="1">
      <c r="A177" s="13">
        <v>2</v>
      </c>
      <c r="B177" s="14">
        <v>5</v>
      </c>
      <c r="C177" s="15" t="s">
        <v>23</v>
      </c>
      <c r="D177" s="21" t="s">
        <v>27</v>
      </c>
      <c r="E177" s="74" t="s">
        <v>113</v>
      </c>
      <c r="F177" s="56" t="s">
        <v>47</v>
      </c>
      <c r="G177" s="78">
        <v>0.9</v>
      </c>
      <c r="H177" s="78">
        <v>3.3</v>
      </c>
      <c r="I177" s="78">
        <v>5.04</v>
      </c>
      <c r="J177" s="82">
        <v>53.4</v>
      </c>
      <c r="K177" s="68">
        <v>50</v>
      </c>
      <c r="L177" s="56" t="s">
        <v>92</v>
      </c>
    </row>
    <row r="178" spans="1:12" ht="15">
      <c r="A178" s="18"/>
      <c r="B178" s="19"/>
      <c r="C178" s="20"/>
      <c r="D178" s="16" t="s">
        <v>24</v>
      </c>
      <c r="E178" s="75" t="s">
        <v>114</v>
      </c>
      <c r="F178" s="57" t="s">
        <v>115</v>
      </c>
      <c r="G178" s="77">
        <v>2.11</v>
      </c>
      <c r="H178" s="77">
        <v>28.03</v>
      </c>
      <c r="I178" s="77">
        <v>10.32</v>
      </c>
      <c r="J178" s="79">
        <v>342.45</v>
      </c>
      <c r="K178" s="88" t="s">
        <v>119</v>
      </c>
      <c r="L178" s="57" t="s">
        <v>117</v>
      </c>
    </row>
    <row r="179" spans="1:12" ht="15">
      <c r="A179" s="18"/>
      <c r="B179" s="19"/>
      <c r="C179" s="20"/>
      <c r="D179" s="21" t="s">
        <v>25</v>
      </c>
      <c r="E179" s="76" t="s">
        <v>116</v>
      </c>
      <c r="F179" s="58">
        <v>150</v>
      </c>
      <c r="G179" s="78">
        <v>3.71</v>
      </c>
      <c r="H179" s="78">
        <v>3.4</v>
      </c>
      <c r="I179" s="78">
        <v>37.090000000000003</v>
      </c>
      <c r="J179" s="80">
        <v>197</v>
      </c>
      <c r="K179" s="85">
        <v>415</v>
      </c>
      <c r="L179" s="69">
        <v>24.01</v>
      </c>
    </row>
    <row r="180" spans="1:12" ht="15">
      <c r="A180" s="18"/>
      <c r="B180" s="19"/>
      <c r="C180" s="20"/>
      <c r="D180" s="97" t="s">
        <v>33</v>
      </c>
      <c r="E180" s="54" t="s">
        <v>87</v>
      </c>
      <c r="F180" s="56" t="s">
        <v>49</v>
      </c>
      <c r="G180" s="78">
        <v>0.1</v>
      </c>
      <c r="H180" s="78">
        <v>0</v>
      </c>
      <c r="I180" s="78">
        <v>15.2</v>
      </c>
      <c r="J180" s="80">
        <v>36</v>
      </c>
      <c r="K180" s="85">
        <v>508</v>
      </c>
      <c r="L180" s="57" t="s">
        <v>118</v>
      </c>
    </row>
    <row r="181" spans="1:12" ht="15">
      <c r="A181" s="18"/>
      <c r="B181" s="19"/>
      <c r="C181" s="20"/>
      <c r="D181" s="97" t="s">
        <v>26</v>
      </c>
      <c r="E181" s="54" t="s">
        <v>45</v>
      </c>
      <c r="F181" s="56" t="s">
        <v>51</v>
      </c>
      <c r="G181" s="78">
        <v>3</v>
      </c>
      <c r="H181" s="78">
        <v>0</v>
      </c>
      <c r="I181" s="78">
        <v>10</v>
      </c>
      <c r="J181" s="96" t="s">
        <v>132</v>
      </c>
      <c r="K181" s="85" t="s">
        <v>56</v>
      </c>
      <c r="L181" s="57" t="s">
        <v>82</v>
      </c>
    </row>
    <row r="182" spans="1:12" ht="15">
      <c r="A182" s="18"/>
      <c r="B182" s="19"/>
      <c r="C182" s="20"/>
      <c r="D182" s="97" t="s">
        <v>26</v>
      </c>
      <c r="E182" s="55" t="s">
        <v>46</v>
      </c>
      <c r="F182" s="59" t="s">
        <v>51</v>
      </c>
      <c r="G182" s="78">
        <v>1</v>
      </c>
      <c r="H182" s="78">
        <v>0</v>
      </c>
      <c r="I182" s="78">
        <v>10</v>
      </c>
      <c r="J182" s="96" t="s">
        <v>125</v>
      </c>
      <c r="K182" s="85" t="s">
        <v>57</v>
      </c>
      <c r="L182" s="59" t="s">
        <v>62</v>
      </c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29</v>
      </c>
      <c r="E184" s="29"/>
      <c r="F184" s="30">
        <v>530</v>
      </c>
      <c r="G184" s="30">
        <v>11</v>
      </c>
      <c r="H184" s="30">
        <v>34</v>
      </c>
      <c r="I184" s="30">
        <v>87</v>
      </c>
      <c r="J184" s="30">
        <v>685.15</v>
      </c>
      <c r="K184" s="48"/>
      <c r="L184" s="56" t="s">
        <v>120</v>
      </c>
    </row>
    <row r="185" spans="1:12" ht="15">
      <c r="A185" s="31">
        <f>A177</f>
        <v>2</v>
      </c>
      <c r="B185" s="32">
        <f>B177</f>
        <v>5</v>
      </c>
      <c r="C185" s="33" t="s">
        <v>30</v>
      </c>
      <c r="D185" s="24" t="s">
        <v>27</v>
      </c>
      <c r="E185" s="22"/>
      <c r="F185" s="23"/>
      <c r="G185" s="23"/>
      <c r="H185" s="23"/>
      <c r="I185" s="23"/>
      <c r="J185" s="23"/>
      <c r="K185" s="46"/>
      <c r="L185" s="23"/>
    </row>
    <row r="186" spans="1:12" ht="15">
      <c r="A186" s="18"/>
      <c r="B186" s="19"/>
      <c r="C186" s="20"/>
      <c r="D186" s="24" t="s">
        <v>31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32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25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33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34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28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29</v>
      </c>
      <c r="E194" s="29"/>
      <c r="F194" s="30">
        <f>F193+F192+F191+F190+F188+F189+F187+F186+F185</f>
        <v>0</v>
      </c>
      <c r="G194" s="30">
        <f t="shared" ref="G194:J194" si="38">SUM(G185:G193)</f>
        <v>0</v>
      </c>
      <c r="H194" s="30">
        <f t="shared" si="38"/>
        <v>0</v>
      </c>
      <c r="I194" s="30">
        <f t="shared" si="38"/>
        <v>0</v>
      </c>
      <c r="J194" s="30">
        <f t="shared" si="38"/>
        <v>0</v>
      </c>
      <c r="K194" s="48"/>
      <c r="L194" s="30">
        <f>L193+L192+L191+L190+L188+L189+L187+L186+L185</f>
        <v>0</v>
      </c>
    </row>
    <row r="195" spans="1:12" ht="15">
      <c r="A195" s="34">
        <f>A177</f>
        <v>2</v>
      </c>
      <c r="B195" s="35">
        <f>B177</f>
        <v>5</v>
      </c>
      <c r="C195" s="90" t="s">
        <v>35</v>
      </c>
      <c r="D195" s="91"/>
      <c r="E195" s="36"/>
      <c r="F195" s="37">
        <f>F184+F194</f>
        <v>530</v>
      </c>
      <c r="G195" s="37">
        <f t="shared" ref="G195" si="39">G184+G194</f>
        <v>11</v>
      </c>
      <c r="H195" s="37">
        <f t="shared" ref="H195" si="40">H184+H194</f>
        <v>34</v>
      </c>
      <c r="I195" s="37">
        <f t="shared" ref="I195" si="41">I184+I194</f>
        <v>87</v>
      </c>
      <c r="J195" s="37">
        <f t="shared" ref="J195:L195" si="42">J184+J194</f>
        <v>685.15</v>
      </c>
      <c r="K195" s="37"/>
      <c r="L195" s="37">
        <f t="shared" si="42"/>
        <v>145.44</v>
      </c>
    </row>
    <row r="196" spans="1:12">
      <c r="A196" s="50"/>
      <c r="B196" s="51"/>
      <c r="C196" s="92" t="s">
        <v>40</v>
      </c>
      <c r="D196" s="92"/>
      <c r="E196" s="92"/>
      <c r="F196" s="52">
        <f>(F24+F43+F62+F81+F100+F119+F138+F157+F176+F195)/(IF(F24=0,0,1)+IF(F43=0,0,1)+IF(F62=0,0,1)+IF(F81=0,0,1)+IF(F100=0,0,1)+IF(F119=0,0,1)+IF(F138=0,0,1)+IF(F157=0,0,1)+IF(F176=0,0,1)+IF(F195=0,0,1))</f>
        <v>545.5</v>
      </c>
      <c r="G196" s="52">
        <f t="shared" ref="G196:J196" si="43">(G24+G43+G62+G81+G100+G119+G138+G157+G176+G195)/(IF(G24=0,0,1)+IF(G43=0,0,1)+IF(G62=0,0,1)+IF(G81=0,0,1)+IF(G100=0,0,1)+IF(G119=0,0,1)+IF(G138=0,0,1)+IF(G157=0,0,1)+IF(G176=0,0,1)+IF(G195=0,0,1))</f>
        <v>26.7</v>
      </c>
      <c r="H196" s="52">
        <f t="shared" si="43"/>
        <v>26</v>
      </c>
      <c r="I196" s="52">
        <f t="shared" si="43"/>
        <v>119.9</v>
      </c>
      <c r="J196" s="52">
        <f t="shared" si="43"/>
        <v>574.40300000000002</v>
      </c>
      <c r="K196" s="52"/>
      <c r="L196" s="52">
        <f t="shared" ref="L196" si="44">(L24+L43+L62+L81+L100+L119+L138+L157+L176+L195)/(IF(L24=0,0,1)+IF(L43=0,0,1)+IF(L62=0,0,1)+IF(L81=0,0,1)+IF(L100=0,0,1)+IF(L119=0,0,1)+IF(L138=0,0,1)+IF(L157=0,0,1)+IF(L176=0,0,1)+IF(L195=0,0,1))</f>
        <v>165.97399999999999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2022-05-16T14:23:00Z</dcterms:created>
  <dcterms:modified xsi:type="dcterms:W3CDTF">2026-02-13T05:27:09Z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0D04A312686E40059A8B63751DE7AF04_12</vt:lpwstr>
  </property>
  <property fmtid="{D5CDD505-2E9C-101B-9397-08002B2CF9AE}" pid="3" name="KSOProductBuildVer">
    <vt:lpwstr>1049-12.2.0.17562</vt:lpwstr>
  </property>
</Properties>
</file>